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Питание Сайт FOOD\"/>
    </mc:Choice>
  </mc:AlternateContent>
  <bookViews>
    <workbookView xWindow="0" yWindow="0" windowWidth="28800" windowHeight="12330"/>
  </bookViews>
  <sheets>
    <sheet name="Лист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27" i="1" l="1"/>
  <c r="B195" i="1"/>
  <c r="A195" i="1"/>
  <c r="L194" i="1"/>
  <c r="J194" i="1"/>
  <c r="I194" i="1"/>
  <c r="H194" i="1"/>
  <c r="G194" i="1"/>
  <c r="F194" i="1"/>
  <c r="B185" i="1"/>
  <c r="A185" i="1"/>
  <c r="L184" i="1"/>
  <c r="J184" i="1"/>
  <c r="J195" i="1" s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J127" i="1"/>
  <c r="I127" i="1"/>
  <c r="I138" i="1" s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H100" i="1" s="1"/>
  <c r="G89" i="1"/>
  <c r="G100" i="1" s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F13" i="1"/>
  <c r="F176" i="1" l="1"/>
  <c r="G62" i="1"/>
  <c r="I62" i="1"/>
  <c r="I119" i="1"/>
  <c r="J176" i="1"/>
  <c r="F24" i="1"/>
  <c r="G195" i="1"/>
  <c r="I100" i="1"/>
  <c r="I196" i="1" s="1"/>
  <c r="G176" i="1"/>
  <c r="L43" i="1"/>
  <c r="G119" i="1"/>
  <c r="H176" i="1"/>
  <c r="H119" i="1"/>
  <c r="I176" i="1"/>
  <c r="F195" i="1"/>
  <c r="G24" i="1"/>
  <c r="L62" i="1"/>
  <c r="G81" i="1"/>
  <c r="H195" i="1"/>
  <c r="I43" i="1"/>
  <c r="J157" i="1"/>
  <c r="L100" i="1"/>
  <c r="H138" i="1"/>
  <c r="I195" i="1"/>
  <c r="L195" i="1"/>
  <c r="L176" i="1"/>
  <c r="L157" i="1"/>
  <c r="L138" i="1"/>
  <c r="J138" i="1"/>
  <c r="G138" i="1"/>
  <c r="F138" i="1"/>
  <c r="L119" i="1"/>
  <c r="J119" i="1"/>
  <c r="F119" i="1"/>
  <c r="J100" i="1"/>
  <c r="J196" i="1" s="1"/>
  <c r="F100" i="1"/>
  <c r="F196" i="1" s="1"/>
  <c r="F81" i="1"/>
  <c r="H81" i="1"/>
  <c r="H62" i="1"/>
  <c r="J62" i="1"/>
  <c r="F62" i="1"/>
  <c r="J43" i="1"/>
  <c r="G196" i="1" l="1"/>
  <c r="L196" i="1"/>
  <c r="H196" i="1"/>
</calcChain>
</file>

<file path=xl/sharedStrings.xml><?xml version="1.0" encoding="utf-8"?>
<sst xmlns="http://schemas.openxmlformats.org/spreadsheetml/2006/main" count="330" uniqueCount="133">
  <si>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</si>
  <si>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</si>
  <si>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</si>
  <si>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</si>
  <si>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</si>
  <si>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</si>
  <si>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</si>
  <si>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</si>
  <si>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</si>
  <si>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</si>
  <si>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</si>
  <si>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</si>
  <si>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</si>
  <si>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</si>
  <si>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</si>
  <si>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</si>
  <si>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</si>
  <si>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</si>
  <si>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</si>
  <si>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</si>
  <si>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</si>
  <si>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</si>
  <si>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</si>
  <si>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</si>
  <si>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</si>
  <si>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</si>
  <si>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</si>
  <si>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</si>
  <si>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</si>
  <si>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</si>
  <si>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</si>
  <si>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</si>
  <si>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</si>
  <si>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</si>
  <si>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</si>
  <si>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</si>
  <si>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</si>
  <si>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</si>
  <si>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</si>
  <si>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Бутерброд  сыром и маслом</t>
  </si>
  <si>
    <t>20\5\10</t>
  </si>
  <si>
    <t>Каша из овсяных хлопьев "Геркулес" жидкая</t>
  </si>
  <si>
    <t>Чай с лимоном и апельсином "Цитрусовый заряд"</t>
  </si>
  <si>
    <t>Хлеб пшеничный</t>
  </si>
  <si>
    <t>Хлеб ржаной</t>
  </si>
  <si>
    <t>Фрукты в ассортименте</t>
  </si>
  <si>
    <t>Салат "Дальневосточный" из морской капусты с яйц</t>
  </si>
  <si>
    <t>Суп из овощей с курицей со сметаной</t>
  </si>
  <si>
    <t>250\10\5</t>
  </si>
  <si>
    <t>Гуляш из говядины</t>
  </si>
  <si>
    <t>Рис припущенный</t>
  </si>
  <si>
    <t>Кисель из свежих ягод</t>
  </si>
  <si>
    <t xml:space="preserve">Хлеб пшеничный  </t>
  </si>
  <si>
    <t>Бутерброд с сыром</t>
  </si>
  <si>
    <t>Котлета рыбная запеченная</t>
  </si>
  <si>
    <t>Пюре картофельное</t>
  </si>
  <si>
    <t>Кофейный напиток</t>
  </si>
  <si>
    <t>Йогурт</t>
  </si>
  <si>
    <t>Овощи свежие (огурцы)</t>
  </si>
  <si>
    <t>Борщ с капустой и картофелем со сметаной</t>
  </si>
  <si>
    <t>Бедро или грудка куриные запеченные</t>
  </si>
  <si>
    <t>Рагу из овощей</t>
  </si>
  <si>
    <t>Сок</t>
  </si>
  <si>
    <t>250\5</t>
  </si>
  <si>
    <t>Овощи натуральные</t>
  </si>
  <si>
    <t>Плов из мяса</t>
  </si>
  <si>
    <t>Какао с молоком</t>
  </si>
  <si>
    <t>Фрукты</t>
  </si>
  <si>
    <t>Салат овощной</t>
  </si>
  <si>
    <t>Суп картофельныйс рыбой</t>
  </si>
  <si>
    <t>Биточки из говядины</t>
  </si>
  <si>
    <t>Капуста тушенная</t>
  </si>
  <si>
    <t>Напиток из плодов шиповника</t>
  </si>
  <si>
    <t>250\30</t>
  </si>
  <si>
    <t>Бутерброд с маслом</t>
  </si>
  <si>
    <t>Запеканка "Царская"из творога с молоком сгущенным</t>
  </si>
  <si>
    <t>Чай "Витаминный"</t>
  </si>
  <si>
    <t>Салат из моркови</t>
  </si>
  <si>
    <t>Свекольник со сметаной</t>
  </si>
  <si>
    <t>Печень,тушеная в соусе</t>
  </si>
  <si>
    <t>Макаронные изделия</t>
  </si>
  <si>
    <t>Компот из свежих плодов</t>
  </si>
  <si>
    <t>30//10</t>
  </si>
  <si>
    <t>180/20</t>
  </si>
  <si>
    <t>250/5</t>
  </si>
  <si>
    <t>Фрикадельки из кур</t>
  </si>
  <si>
    <t>Каша гречневая вязкая</t>
  </si>
  <si>
    <t>Чай с молоком</t>
  </si>
  <si>
    <t xml:space="preserve">Хлеб пшеничный </t>
  </si>
  <si>
    <t xml:space="preserve">Хлеб ржаной </t>
  </si>
  <si>
    <t>Овощи консервированные(огурцы)</t>
  </si>
  <si>
    <t>Суп гороховый с гренками</t>
  </si>
  <si>
    <t>Биточки рыбные</t>
  </si>
  <si>
    <t>Картофель толченый,по-деревенски</t>
  </si>
  <si>
    <t>250\20</t>
  </si>
  <si>
    <t>Кондитерское изделие</t>
  </si>
  <si>
    <t>Каша пшенная жидкая с маслом</t>
  </si>
  <si>
    <t>Йогурт молочный полужирный</t>
  </si>
  <si>
    <t>Салат из свежих помидор</t>
  </si>
  <si>
    <t>Суп сырный со сметаной</t>
  </si>
  <si>
    <t>Мясо тушеное</t>
  </si>
  <si>
    <t>Хлеб пшеничный ,ржаной</t>
  </si>
  <si>
    <t>Яблоко</t>
  </si>
  <si>
    <t>200\5</t>
  </si>
  <si>
    <t>Шницель из говядины</t>
  </si>
  <si>
    <t>Макаронные изделия отварные</t>
  </si>
  <si>
    <t xml:space="preserve">Фрукт </t>
  </si>
  <si>
    <t xml:space="preserve">Икра кабачковая промышленного производства </t>
  </si>
  <si>
    <t>Суп с крупой с курицей</t>
  </si>
  <si>
    <t>Жаркое по-домашнему</t>
  </si>
  <si>
    <t>Компот из сухофруктов</t>
  </si>
  <si>
    <t>20\15</t>
  </si>
  <si>
    <t>250\10</t>
  </si>
  <si>
    <t>Фрикасе из птицы</t>
  </si>
  <si>
    <t>Рис припущенный с овощами "Мозаика"</t>
  </si>
  <si>
    <t>Кондитерское изделие пром.произв.(конфета)</t>
  </si>
  <si>
    <t>Борщ "Сибирский" со сметаной</t>
  </si>
  <si>
    <t>Рыба запеченная со сметаной и сыром</t>
  </si>
  <si>
    <t>Суфле "Чизкейк" с молоком сгущенным</t>
  </si>
  <si>
    <t>Чай с сахаром</t>
  </si>
  <si>
    <t>Фрукт</t>
  </si>
  <si>
    <t>Салат из моркови и яблок</t>
  </si>
  <si>
    <t>Щи из свежей капусты с карт.с курицей со сметаной</t>
  </si>
  <si>
    <t>Печень говяжья по-строгановски</t>
  </si>
  <si>
    <t>Компот из кураги</t>
  </si>
  <si>
    <t>30\10</t>
  </si>
  <si>
    <t>180\20</t>
  </si>
  <si>
    <t>Салат из свеклы с сыром</t>
  </si>
  <si>
    <t>Рассольник с мясом, со сметаной</t>
  </si>
  <si>
    <t>Гречка по-купечески с мясом</t>
  </si>
  <si>
    <t xml:space="preserve">директор филиала </t>
  </si>
  <si>
    <t>МАОУ"Велижанская СОШ"</t>
  </si>
  <si>
    <t>Ваганова Н.В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</si>
</sst>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&quot;р.&quot;_-;\-* #,##0.00&quot;р.&quot;_-;_-* &quot;-&quot;??&quot;р.&quot;_-;_-@_-"/>
    <numFmt numFmtId="165" formatCode="0.0"/>
  </numFmts>
  <fonts count="26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sz val="8"/>
      <name val="Arial Cyr"/>
      <charset val="204"/>
    </font>
    <font>
      <b/>
      <sz val="8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sz val="11"/>
      <color theme="1"/>
      <name val="Calibri"/>
      <scheme val="minor"/>
    </font>
    <font>
      <sz val="8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Arial"/>
      <family val="2"/>
      <charset val="204"/>
    </font>
    <font>
      <sz val="11"/>
      <name val="Arial Cyr"/>
      <charset val="204"/>
    </font>
    <font>
      <b/>
      <sz val="11"/>
      <name val="Arial"/>
      <family val="2"/>
      <charset val="204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26"/>
      </patternFill>
    </fill>
  </fills>
  <borders count="3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</borders>
  <cellStyleXfs count="2">
    <xf numFmtId="0" fontId="0" fillId="0" borderId="0"/>
    <xf numFmtId="164" fontId="16" fillId="0" borderId="0" applyFont="0" applyFill="0" applyBorder="0" applyAlignment="0" applyProtection="0"/>
  </cellStyleXfs>
  <cellXfs count="20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4" borderId="1" xfId="0" applyFont="1" applyFill="1" applyBorder="1" applyAlignment="1" applyProtection="1">
      <alignment vertical="center" wrapText="1"/>
      <protection locked="0"/>
    </xf>
    <xf numFmtId="0" fontId="11" fillId="4" borderId="23" xfId="0" applyFont="1" applyFill="1" applyBorder="1" applyAlignment="1" applyProtection="1">
      <alignment vertical="center" wrapText="1"/>
      <protection locked="0"/>
    </xf>
    <xf numFmtId="1" fontId="12" fillId="4" borderId="2" xfId="0" applyNumberFormat="1" applyFont="1" applyFill="1" applyBorder="1" applyAlignment="1" applyProtection="1">
      <alignment horizontal="left" vertical="center"/>
      <protection locked="0"/>
    </xf>
    <xf numFmtId="165" fontId="12" fillId="4" borderId="2" xfId="0" applyNumberFormat="1" applyFont="1" applyFill="1" applyBorder="1" applyAlignment="1" applyProtection="1">
      <alignment vertical="center"/>
      <protection locked="0"/>
    </xf>
    <xf numFmtId="0" fontId="11" fillId="5" borderId="2" xfId="0" applyFont="1" applyFill="1" applyBorder="1" applyAlignment="1" applyProtection="1">
      <alignment vertical="center" wrapText="1"/>
      <protection locked="0"/>
    </xf>
    <xf numFmtId="0" fontId="11" fillId="5" borderId="24" xfId="0" applyFont="1" applyFill="1" applyBorder="1" applyAlignment="1" applyProtection="1">
      <alignment horizontal="left" vertical="center" wrapText="1"/>
      <protection locked="0"/>
    </xf>
    <xf numFmtId="0" fontId="12" fillId="5" borderId="24" xfId="0" applyFont="1" applyFill="1" applyBorder="1" applyAlignment="1" applyProtection="1">
      <alignment horizontal="left" vertical="center"/>
      <protection locked="0"/>
    </xf>
    <xf numFmtId="1" fontId="12" fillId="5" borderId="2" xfId="0" applyNumberFormat="1" applyFont="1" applyFill="1" applyBorder="1" applyAlignment="1" applyProtection="1">
      <alignment horizontal="left" vertical="center"/>
      <protection locked="0"/>
    </xf>
    <xf numFmtId="165" fontId="12" fillId="5" borderId="2" xfId="0" applyNumberFormat="1" applyFont="1" applyFill="1" applyBorder="1" applyAlignment="1" applyProtection="1">
      <alignment vertical="center"/>
      <protection locked="0"/>
    </xf>
    <xf numFmtId="1" fontId="12" fillId="4" borderId="2" xfId="0" applyNumberFormat="1" applyFont="1" applyFill="1" applyBorder="1" applyAlignment="1" applyProtection="1">
      <alignment horizontal="left" vertical="center" wrapText="1"/>
      <protection locked="0"/>
    </xf>
    <xf numFmtId="0" fontId="12" fillId="5" borderId="2" xfId="0" applyFont="1" applyFill="1" applyBorder="1" applyAlignment="1" applyProtection="1">
      <alignment vertical="center"/>
      <protection locked="0"/>
    </xf>
    <xf numFmtId="0" fontId="13" fillId="5" borderId="2" xfId="0" applyFont="1" applyFill="1" applyBorder="1" applyAlignment="1" applyProtection="1">
      <alignment vertical="center" wrapText="1"/>
      <protection locked="0"/>
    </xf>
    <xf numFmtId="0" fontId="13" fillId="5" borderId="24" xfId="0" applyFont="1" applyFill="1" applyBorder="1" applyAlignment="1" applyProtection="1">
      <alignment horizontal="left" vertical="center" wrapText="1"/>
      <protection locked="0"/>
    </xf>
    <xf numFmtId="1" fontId="14" fillId="4" borderId="2" xfId="0" applyNumberFormat="1" applyFont="1" applyFill="1" applyBorder="1" applyAlignment="1" applyProtection="1">
      <alignment horizontal="left"/>
      <protection locked="0"/>
    </xf>
    <xf numFmtId="1" fontId="14" fillId="4" borderId="2" xfId="0" applyNumberFormat="1" applyFont="1" applyFill="1" applyBorder="1" applyAlignment="1" applyProtection="1">
      <protection locked="0"/>
    </xf>
    <xf numFmtId="0" fontId="0" fillId="0" borderId="2" xfId="0" applyBorder="1" applyProtection="1">
      <protection locked="0"/>
    </xf>
    <xf numFmtId="0" fontId="11" fillId="6" borderId="1" xfId="0" applyFont="1" applyFill="1" applyBorder="1" applyAlignment="1" applyProtection="1">
      <protection locked="0"/>
    </xf>
    <xf numFmtId="0" fontId="11" fillId="6" borderId="23" xfId="0" applyFont="1" applyFill="1" applyBorder="1" applyAlignment="1" applyProtection="1">
      <alignment horizontal="left"/>
      <protection locked="0"/>
    </xf>
    <xf numFmtId="1" fontId="12" fillId="5" borderId="4" xfId="0" applyNumberFormat="1" applyFont="1" applyFill="1" applyBorder="1" applyAlignment="1" applyProtection="1">
      <alignment horizontal="left" vertical="center"/>
      <protection locked="0"/>
    </xf>
    <xf numFmtId="0" fontId="12" fillId="5" borderId="4" xfId="0" applyFont="1" applyFill="1" applyBorder="1" applyAlignment="1" applyProtection="1">
      <alignment horizontal="right" vertical="center"/>
      <protection locked="0"/>
    </xf>
    <xf numFmtId="165" fontId="12" fillId="5" borderId="4" xfId="0" applyNumberFormat="1" applyFont="1" applyFill="1" applyBorder="1" applyAlignment="1" applyProtection="1">
      <alignment horizontal="right" vertical="center"/>
      <protection locked="0"/>
    </xf>
    <xf numFmtId="0" fontId="11" fillId="5" borderId="2" xfId="0" applyFont="1" applyFill="1" applyBorder="1" applyAlignment="1" applyProtection="1">
      <alignment vertical="center"/>
      <protection locked="0"/>
    </xf>
    <xf numFmtId="0" fontId="11" fillId="5" borderId="24" xfId="0" applyFont="1" applyFill="1" applyBorder="1" applyAlignment="1" applyProtection="1">
      <alignment horizontal="left" vertical="center"/>
      <protection locked="0"/>
    </xf>
    <xf numFmtId="1" fontId="14" fillId="4" borderId="2" xfId="0" applyNumberFormat="1" applyFont="1" applyFill="1" applyBorder="1" applyAlignment="1" applyProtection="1">
      <alignment horizontal="right"/>
      <protection locked="0"/>
    </xf>
    <xf numFmtId="0" fontId="11" fillId="6" borderId="2" xfId="0" applyFont="1" applyFill="1" applyBorder="1" applyAlignment="1" applyProtection="1">
      <protection locked="0"/>
    </xf>
    <xf numFmtId="0" fontId="11" fillId="6" borderId="24" xfId="0" applyFont="1" applyFill="1" applyBorder="1" applyAlignment="1" applyProtection="1">
      <alignment horizontal="left"/>
      <protection locked="0"/>
    </xf>
    <xf numFmtId="0" fontId="12" fillId="5" borderId="2" xfId="0" applyFont="1" applyFill="1" applyBorder="1" applyAlignment="1" applyProtection="1">
      <alignment horizontal="right" vertical="center"/>
      <protection locked="0"/>
    </xf>
    <xf numFmtId="165" fontId="12" fillId="5" borderId="2" xfId="0" applyNumberFormat="1" applyFont="1" applyFill="1" applyBorder="1" applyAlignment="1" applyProtection="1">
      <alignment horizontal="right" vertical="center"/>
      <protection locked="0"/>
    </xf>
    <xf numFmtId="165" fontId="12" fillId="4" borderId="2" xfId="0" applyNumberFormat="1" applyFont="1" applyFill="1" applyBorder="1" applyAlignment="1" applyProtection="1">
      <alignment horizontal="right" vertical="center"/>
      <protection locked="0"/>
    </xf>
    <xf numFmtId="0" fontId="11" fillId="5" borderId="2" xfId="0" applyFont="1" applyFill="1" applyBorder="1" applyAlignment="1" applyProtection="1">
      <alignment horizontal="left" vertical="center"/>
      <protection locked="0"/>
    </xf>
    <xf numFmtId="1" fontId="11" fillId="4" borderId="2" xfId="0" applyNumberFormat="1" applyFont="1" applyFill="1" applyBorder="1" applyAlignment="1" applyProtection="1">
      <alignment horizontal="left" vertical="center"/>
      <protection locked="0"/>
    </xf>
    <xf numFmtId="165" fontId="11" fillId="4" borderId="2" xfId="0" applyNumberFormat="1" applyFont="1" applyFill="1" applyBorder="1" applyAlignment="1" applyProtection="1">
      <alignment horizontal="right" vertical="center"/>
      <protection locked="0"/>
    </xf>
    <xf numFmtId="2" fontId="15" fillId="0" borderId="2" xfId="0" applyNumberFormat="1" applyFont="1" applyFill="1" applyBorder="1" applyAlignment="1" applyProtection="1">
      <alignment horizontal="center"/>
      <protection locked="0"/>
    </xf>
    <xf numFmtId="164" fontId="11" fillId="5" borderId="1" xfId="1" applyFont="1" applyFill="1" applyBorder="1" applyAlignment="1" applyProtection="1">
      <alignment vertical="center" wrapText="1"/>
      <protection locked="0"/>
    </xf>
    <xf numFmtId="164" fontId="11" fillId="5" borderId="2" xfId="1" applyFont="1" applyFill="1" applyBorder="1" applyAlignment="1" applyProtection="1">
      <alignment vertical="center" wrapText="1"/>
      <protection locked="0"/>
    </xf>
    <xf numFmtId="164" fontId="11" fillId="5" borderId="2" xfId="1" applyFont="1" applyFill="1" applyBorder="1" applyAlignment="1" applyProtection="1">
      <alignment vertical="center"/>
      <protection locked="0"/>
    </xf>
    <xf numFmtId="164" fontId="13" fillId="5" borderId="2" xfId="1" applyFont="1" applyFill="1" applyBorder="1" applyAlignment="1" applyProtection="1">
      <alignment vertical="center" wrapText="1"/>
      <protection locked="0"/>
    </xf>
    <xf numFmtId="0" fontId="17" fillId="4" borderId="2" xfId="0" applyFont="1" applyFill="1" applyBorder="1" applyAlignment="1" applyProtection="1">
      <alignment wrapText="1"/>
      <protection locked="0"/>
    </xf>
    <xf numFmtId="0" fontId="12" fillId="5" borderId="23" xfId="0" applyFont="1" applyFill="1" applyBorder="1" applyAlignment="1" applyProtection="1">
      <alignment horizontal="left" vertical="center" wrapText="1"/>
      <protection locked="0"/>
    </xf>
    <xf numFmtId="0" fontId="12" fillId="5" borderId="25" xfId="0" applyFont="1" applyFill="1" applyBorder="1" applyAlignment="1" applyProtection="1">
      <alignment horizontal="left" vertical="center"/>
      <protection locked="0"/>
    </xf>
    <xf numFmtId="0" fontId="18" fillId="4" borderId="2" xfId="0" applyFont="1" applyFill="1" applyBorder="1" applyAlignment="1" applyProtection="1">
      <alignment horizontal="left" vertical="center" wrapText="1"/>
      <protection locked="0"/>
    </xf>
    <xf numFmtId="0" fontId="18" fillId="4" borderId="2" xfId="0" applyFont="1" applyFill="1" applyBorder="1" applyAlignment="1" applyProtection="1">
      <alignment horizontal="left" vertical="center"/>
      <protection locked="0"/>
    </xf>
    <xf numFmtId="0" fontId="19" fillId="4" borderId="2" xfId="0" applyNumberFormat="1" applyFont="1" applyFill="1" applyBorder="1" applyAlignment="1" applyProtection="1">
      <alignment horizontal="center" vertical="center"/>
      <protection locked="0"/>
    </xf>
    <xf numFmtId="0" fontId="19" fillId="4" borderId="2" xfId="0" applyFont="1" applyFill="1" applyBorder="1" applyAlignment="1" applyProtection="1">
      <alignment horizontal="center" vertical="center"/>
      <protection locked="0"/>
    </xf>
    <xf numFmtId="165" fontId="19" fillId="4" borderId="2" xfId="0" applyNumberFormat="1" applyFont="1" applyFill="1" applyBorder="1" applyAlignment="1" applyProtection="1">
      <alignment horizontal="center" vertical="center"/>
      <protection locked="0"/>
    </xf>
    <xf numFmtId="1" fontId="21" fillId="4" borderId="2" xfId="0" applyNumberFormat="1" applyFont="1" applyFill="1" applyBorder="1" applyAlignment="1" applyProtection="1">
      <alignment horizontal="center"/>
      <protection locked="0"/>
    </xf>
    <xf numFmtId="1" fontId="19" fillId="4" borderId="2" xfId="0" applyNumberFormat="1" applyFont="1" applyFill="1" applyBorder="1" applyAlignment="1" applyProtection="1">
      <alignment horizontal="center" vertical="center"/>
      <protection locked="0"/>
    </xf>
    <xf numFmtId="2" fontId="0" fillId="4" borderId="2" xfId="0" applyNumberFormat="1" applyFill="1" applyBorder="1" applyAlignment="1" applyProtection="1">
      <alignment horizontal="center"/>
      <protection locked="0"/>
    </xf>
    <xf numFmtId="0" fontId="19" fillId="4" borderId="2" xfId="0" applyFont="1" applyFill="1" applyBorder="1" applyAlignment="1" applyProtection="1">
      <alignment horizontal="center" vertical="center" wrapText="1"/>
      <protection locked="0"/>
    </xf>
    <xf numFmtId="0" fontId="22" fillId="4" borderId="2" xfId="0" applyFont="1" applyFill="1" applyBorder="1" applyAlignment="1" applyProtection="1">
      <alignment horizontal="center" vertical="center"/>
      <protection locked="0"/>
    </xf>
    <xf numFmtId="0" fontId="23" fillId="4" borderId="2" xfId="0" applyFont="1" applyFill="1" applyBorder="1" applyAlignment="1" applyProtection="1">
      <alignment horizontal="center" vertical="center"/>
      <protection locked="0"/>
    </xf>
    <xf numFmtId="1" fontId="22" fillId="4" borderId="2" xfId="0" applyNumberFormat="1" applyFont="1" applyFill="1" applyBorder="1" applyAlignment="1" applyProtection="1">
      <alignment horizontal="center" vertical="center"/>
      <protection locked="0"/>
    </xf>
    <xf numFmtId="0" fontId="22" fillId="4" borderId="2" xfId="0" applyFont="1" applyFill="1" applyBorder="1" applyAlignment="1" applyProtection="1">
      <alignment horizontal="center"/>
      <protection locked="0"/>
    </xf>
    <xf numFmtId="0" fontId="22" fillId="4" borderId="2" xfId="0" applyFont="1" applyFill="1" applyBorder="1" applyAlignment="1" applyProtection="1">
      <alignment horizontal="center" vertical="center" wrapText="1"/>
      <protection locked="0"/>
    </xf>
    <xf numFmtId="0" fontId="21" fillId="4" borderId="2" xfId="0" applyNumberFormat="1" applyFont="1" applyFill="1" applyBorder="1" applyAlignment="1" applyProtection="1">
      <alignment horizontal="center"/>
      <protection locked="0"/>
    </xf>
    <xf numFmtId="1" fontId="19" fillId="4" borderId="2" xfId="0" applyNumberFormat="1" applyFont="1" applyFill="1" applyBorder="1" applyAlignment="1" applyProtection="1">
      <alignment horizontal="center" vertical="center" wrapText="1"/>
      <protection locked="0"/>
    </xf>
    <xf numFmtId="0" fontId="22" fillId="4" borderId="2" xfId="0" applyFont="1" applyFill="1" applyBorder="1" applyAlignment="1" applyProtection="1">
      <alignment horizontal="left" vertical="center" wrapText="1"/>
      <protection locked="0"/>
    </xf>
    <xf numFmtId="0" fontId="22" fillId="4" borderId="2" xfId="0" applyFont="1" applyFill="1" applyBorder="1" applyAlignment="1" applyProtection="1">
      <alignment horizontal="left" vertical="center"/>
      <protection locked="0"/>
    </xf>
    <xf numFmtId="16" fontId="24" fillId="4" borderId="2" xfId="0" applyNumberFormat="1" applyFont="1" applyFill="1" applyBorder="1" applyAlignment="1" applyProtection="1">
      <alignment horizontal="center" vertical="center"/>
      <protection locked="0"/>
    </xf>
    <xf numFmtId="0" fontId="24" fillId="4" borderId="2" xfId="0" applyFont="1" applyFill="1" applyBorder="1" applyAlignment="1" applyProtection="1">
      <alignment horizontal="center" vertical="center"/>
      <protection locked="0"/>
    </xf>
    <xf numFmtId="1" fontId="0" fillId="4" borderId="2" xfId="0" applyNumberFormat="1" applyFill="1" applyBorder="1" applyProtection="1">
      <protection locked="0"/>
    </xf>
    <xf numFmtId="1" fontId="25" fillId="4" borderId="2" xfId="0" applyNumberFormat="1" applyFont="1" applyFill="1" applyBorder="1" applyAlignment="1" applyProtection="1">
      <alignment horizontal="center"/>
      <protection locked="0"/>
    </xf>
    <xf numFmtId="0" fontId="24" fillId="4" borderId="2" xfId="0" applyFont="1" applyFill="1" applyBorder="1" applyAlignment="1" applyProtection="1">
      <alignment horizontal="center" vertical="center" wrapText="1"/>
      <protection locked="0"/>
    </xf>
    <xf numFmtId="0" fontId="0" fillId="4" borderId="1" xfId="0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1" fontId="0" fillId="4" borderId="3" xfId="0" applyNumberFormat="1" applyFill="1" applyBorder="1" applyProtection="1">
      <protection locked="0"/>
    </xf>
    <xf numFmtId="0" fontId="0" fillId="4" borderId="1" xfId="0" applyNumberFormat="1" applyFill="1" applyBorder="1" applyAlignment="1" applyProtection="1">
      <alignment horizontal="right"/>
      <protection locked="0"/>
    </xf>
    <xf numFmtId="0" fontId="0" fillId="4" borderId="15" xfId="0" applyNumberFormat="1" applyFill="1" applyBorder="1" applyAlignment="1" applyProtection="1">
      <alignment horizontal="right"/>
      <protection locked="0"/>
    </xf>
    <xf numFmtId="0" fontId="0" fillId="4" borderId="2" xfId="0" applyNumberFormat="1" applyFill="1" applyBorder="1" applyAlignment="1" applyProtection="1">
      <alignment horizontal="right"/>
      <protection locked="0"/>
    </xf>
    <xf numFmtId="0" fontId="0" fillId="4" borderId="17" xfId="0" applyNumberFormat="1" applyFill="1" applyBorder="1" applyAlignment="1" applyProtection="1">
      <alignment horizontal="right"/>
      <protection locked="0"/>
    </xf>
    <xf numFmtId="1" fontId="0" fillId="4" borderId="26" xfId="0" applyNumberFormat="1" applyFill="1" applyBorder="1" applyProtection="1">
      <protection locked="0"/>
    </xf>
    <xf numFmtId="0" fontId="0" fillId="4" borderId="1" xfId="0" applyNumberFormat="1" applyFill="1" applyBorder="1" applyProtection="1">
      <protection locked="0"/>
    </xf>
    <xf numFmtId="0" fontId="0" fillId="4" borderId="15" xfId="0" applyNumberFormat="1" applyFill="1" applyBorder="1" applyProtection="1">
      <protection locked="0"/>
    </xf>
    <xf numFmtId="0" fontId="0" fillId="4" borderId="2" xfId="0" applyNumberFormat="1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0" fontId="0" fillId="4" borderId="4" xfId="0" applyNumberFormat="1" applyFill="1" applyBorder="1" applyProtection="1">
      <protection locked="0"/>
    </xf>
    <xf numFmtId="0" fontId="0" fillId="4" borderId="27" xfId="0" applyNumberFormat="1" applyFill="1" applyBorder="1" applyProtection="1">
      <protection locked="0"/>
    </xf>
    <xf numFmtId="0" fontId="0" fillId="4" borderId="17" xfId="0" applyNumberFormat="1" applyFill="1" applyBorder="1" applyProtection="1">
      <protection locked="0"/>
    </xf>
    <xf numFmtId="0" fontId="12" fillId="5" borderId="1" xfId="0" applyFont="1" applyFill="1" applyBorder="1" applyAlignment="1" applyProtection="1">
      <alignment vertical="center" wrapText="1"/>
      <protection locked="0"/>
    </xf>
    <xf numFmtId="0" fontId="12" fillId="5" borderId="28" xfId="0" applyFont="1" applyFill="1" applyBorder="1" applyAlignment="1" applyProtection="1">
      <alignment vertical="center"/>
      <protection locked="0"/>
    </xf>
    <xf numFmtId="0" fontId="12" fillId="6" borderId="29" xfId="0" applyFont="1" applyFill="1" applyBorder="1" applyAlignment="1" applyProtection="1">
      <protection locked="0"/>
    </xf>
    <xf numFmtId="0" fontId="11" fillId="5" borderId="30" xfId="0" applyFont="1" applyFill="1" applyBorder="1" applyAlignment="1" applyProtection="1">
      <alignment vertical="center"/>
      <protection locked="0"/>
    </xf>
    <xf numFmtId="0" fontId="11" fillId="6" borderId="30" xfId="0" applyFont="1" applyFill="1" applyBorder="1" applyAlignment="1" applyProtection="1">
      <protection locked="0"/>
    </xf>
    <xf numFmtId="0" fontId="11" fillId="4" borderId="31" xfId="0" applyFont="1" applyFill="1" applyBorder="1" applyAlignment="1" applyProtection="1">
      <alignment horizontal="left" vertical="center"/>
      <protection locked="0"/>
    </xf>
    <xf numFmtId="0" fontId="12" fillId="5" borderId="23" xfId="0" applyFont="1" applyFill="1" applyBorder="1" applyAlignment="1" applyProtection="1">
      <alignment vertical="center" wrapText="1"/>
      <protection locked="0"/>
    </xf>
    <xf numFmtId="0" fontId="12" fillId="5" borderId="32" xfId="0" applyFont="1" applyFill="1" applyBorder="1" applyAlignment="1" applyProtection="1">
      <alignment horizontal="right" vertical="center"/>
      <protection locked="0"/>
    </xf>
    <xf numFmtId="0" fontId="12" fillId="5" borderId="32" xfId="0" applyFont="1" applyFill="1" applyBorder="1" applyAlignment="1" applyProtection="1">
      <alignment vertical="center"/>
      <protection locked="0"/>
    </xf>
    <xf numFmtId="0" fontId="12" fillId="5" borderId="33" xfId="0" applyFont="1" applyFill="1" applyBorder="1" applyAlignment="1" applyProtection="1">
      <alignment vertical="center"/>
      <protection locked="0"/>
    </xf>
    <xf numFmtId="0" fontId="12" fillId="6" borderId="34" xfId="0" applyFont="1" applyFill="1" applyBorder="1" applyAlignment="1" applyProtection="1">
      <protection locked="0"/>
    </xf>
    <xf numFmtId="0" fontId="11" fillId="6" borderId="23" xfId="0" applyFont="1" applyFill="1" applyBorder="1" applyAlignment="1" applyProtection="1">
      <protection locked="0"/>
    </xf>
    <xf numFmtId="0" fontId="11" fillId="5" borderId="32" xfId="0" applyFont="1" applyFill="1" applyBorder="1" applyAlignment="1" applyProtection="1">
      <alignment horizontal="right" vertical="center"/>
      <protection locked="0"/>
    </xf>
    <xf numFmtId="0" fontId="11" fillId="6" borderId="32" xfId="0" applyFont="1" applyFill="1" applyBorder="1" applyAlignment="1" applyProtection="1">
      <protection locked="0"/>
    </xf>
    <xf numFmtId="0" fontId="11" fillId="4" borderId="30" xfId="0" applyFont="1" applyFill="1" applyBorder="1" applyAlignment="1" applyProtection="1">
      <alignment horizontal="right" vertical="center"/>
      <protection locked="0"/>
    </xf>
    <xf numFmtId="165" fontId="19" fillId="5" borderId="30" xfId="0" applyNumberFormat="1" applyFont="1" applyFill="1" applyBorder="1" applyAlignment="1" applyProtection="1">
      <alignment vertical="center"/>
      <protection locked="0"/>
    </xf>
    <xf numFmtId="165" fontId="19" fillId="4" borderId="30" xfId="0" applyNumberFormat="1" applyFont="1" applyFill="1" applyBorder="1" applyAlignment="1" applyProtection="1">
      <alignment vertical="center"/>
      <protection locked="0"/>
    </xf>
    <xf numFmtId="0" fontId="19" fillId="5" borderId="30" xfId="0" applyFont="1" applyFill="1" applyBorder="1" applyAlignment="1" applyProtection="1">
      <alignment vertical="center"/>
      <protection locked="0"/>
    </xf>
    <xf numFmtId="1" fontId="21" fillId="4" borderId="30" xfId="0" applyNumberFormat="1" applyFont="1" applyFill="1" applyBorder="1" applyAlignment="1" applyProtection="1">
      <protection locked="0"/>
    </xf>
    <xf numFmtId="0" fontId="19" fillId="5" borderId="4" xfId="0" applyFont="1" applyFill="1" applyBorder="1" applyAlignment="1" applyProtection="1">
      <alignment horizontal="right" vertical="center"/>
      <protection locked="0"/>
    </xf>
    <xf numFmtId="165" fontId="19" fillId="5" borderId="4" xfId="0" applyNumberFormat="1" applyFont="1" applyFill="1" applyBorder="1" applyAlignment="1" applyProtection="1">
      <alignment horizontal="right" vertical="center"/>
      <protection locked="0"/>
    </xf>
    <xf numFmtId="1" fontId="21" fillId="4" borderId="30" xfId="0" applyNumberFormat="1" applyFont="1" applyFill="1" applyBorder="1" applyAlignment="1" applyProtection="1">
      <alignment horizontal="right"/>
      <protection locked="0"/>
    </xf>
    <xf numFmtId="0" fontId="19" fillId="5" borderId="30" xfId="0" applyFont="1" applyFill="1" applyBorder="1" applyAlignment="1" applyProtection="1">
      <alignment horizontal="right" vertical="center"/>
      <protection locked="0"/>
    </xf>
    <xf numFmtId="165" fontId="19" fillId="5" borderId="30" xfId="0" applyNumberFormat="1" applyFont="1" applyFill="1" applyBorder="1" applyAlignment="1" applyProtection="1">
      <alignment horizontal="right" vertical="center"/>
      <protection locked="0"/>
    </xf>
    <xf numFmtId="165" fontId="19" fillId="4" borderId="30" xfId="0" applyNumberFormat="1" applyFont="1" applyFill="1" applyBorder="1" applyAlignment="1" applyProtection="1">
      <alignment horizontal="right" vertical="center"/>
      <protection locked="0"/>
    </xf>
    <xf numFmtId="165" fontId="19" fillId="4" borderId="30" xfId="0" applyNumberFormat="1" applyFont="1" applyFill="1" applyBorder="1" applyAlignment="1" applyProtection="1">
      <alignment horizontal="center" vertical="center"/>
      <protection locked="0"/>
    </xf>
    <xf numFmtId="1" fontId="19" fillId="5" borderId="30" xfId="0" applyNumberFormat="1" applyFont="1" applyFill="1" applyBorder="1" applyAlignment="1" applyProtection="1">
      <alignment vertical="center"/>
      <protection locked="0"/>
    </xf>
    <xf numFmtId="1" fontId="19" fillId="4" borderId="30" xfId="0" applyNumberFormat="1" applyFont="1" applyFill="1" applyBorder="1" applyAlignment="1" applyProtection="1">
      <alignment vertical="center" wrapText="1"/>
      <protection locked="0"/>
    </xf>
    <xf numFmtId="1" fontId="19" fillId="5" borderId="4" xfId="0" applyNumberFormat="1" applyFont="1" applyFill="1" applyBorder="1" applyAlignment="1" applyProtection="1">
      <alignment horizontal="right" vertical="center"/>
      <protection locked="0"/>
    </xf>
    <xf numFmtId="1" fontId="19" fillId="5" borderId="30" xfId="0" applyNumberFormat="1" applyFont="1" applyFill="1" applyBorder="1" applyAlignment="1" applyProtection="1">
      <alignment horizontal="right" vertical="center"/>
      <protection locked="0"/>
    </xf>
    <xf numFmtId="1" fontId="19" fillId="4" borderId="30" xfId="0" applyNumberFormat="1" applyFont="1" applyFill="1" applyBorder="1" applyAlignment="1" applyProtection="1">
      <alignment horizontal="right" vertical="center" wrapText="1"/>
      <protection locked="0"/>
    </xf>
    <xf numFmtId="1" fontId="19" fillId="4" borderId="30" xfId="0" applyNumberFormat="1" applyFont="1" applyFill="1" applyBorder="1" applyAlignment="1" applyProtection="1">
      <alignment horizontal="right" vertical="center"/>
      <protection locked="0"/>
    </xf>
    <xf numFmtId="2" fontId="15" fillId="0" borderId="30" xfId="0" applyNumberFormat="1" applyFont="1" applyFill="1" applyBorder="1" applyAlignment="1" applyProtection="1">
      <alignment horizontal="center"/>
      <protection locked="0"/>
    </xf>
    <xf numFmtId="0" fontId="11" fillId="5" borderId="30" xfId="0" applyFont="1" applyFill="1" applyBorder="1" applyAlignment="1" applyProtection="1">
      <alignment horizontal="left" vertical="center" wrapText="1"/>
      <protection locked="0"/>
    </xf>
    <xf numFmtId="0" fontId="11" fillId="5" borderId="30" xfId="0" applyFont="1" applyFill="1" applyBorder="1" applyAlignment="1" applyProtection="1">
      <alignment horizontal="left" vertical="center"/>
      <protection locked="0"/>
    </xf>
    <xf numFmtId="0" fontId="11" fillId="5" borderId="23" xfId="0" applyFont="1" applyFill="1" applyBorder="1" applyAlignment="1" applyProtection="1">
      <alignment horizontal="right" vertical="center" wrapText="1"/>
      <protection locked="0"/>
    </xf>
    <xf numFmtId="0" fontId="11" fillId="5" borderId="33" xfId="0" applyFont="1" applyFill="1" applyBorder="1" applyAlignment="1" applyProtection="1">
      <alignment horizontal="right" vertical="center"/>
      <protection locked="0"/>
    </xf>
    <xf numFmtId="0" fontId="11" fillId="6" borderId="34" xfId="0" applyFont="1" applyFill="1" applyBorder="1" applyAlignment="1" applyProtection="1">
      <alignment horizontal="right"/>
      <protection locked="0"/>
    </xf>
    <xf numFmtId="0" fontId="11" fillId="6" borderId="23" xfId="0" applyFont="1" applyFill="1" applyBorder="1" applyAlignment="1" applyProtection="1">
      <alignment horizontal="right"/>
      <protection locked="0"/>
    </xf>
    <xf numFmtId="0" fontId="11" fillId="6" borderId="32" xfId="0" applyFont="1" applyFill="1" applyBorder="1" applyAlignment="1" applyProtection="1">
      <alignment horizontal="right"/>
      <protection locked="0"/>
    </xf>
    <xf numFmtId="0" fontId="11" fillId="5" borderId="31" xfId="0" applyFont="1" applyFill="1" applyBorder="1" applyAlignment="1" applyProtection="1">
      <alignment horizontal="left" vertical="center" wrapText="1"/>
      <protection locked="0"/>
    </xf>
    <xf numFmtId="0" fontId="12" fillId="5" borderId="32" xfId="0" applyFont="1" applyFill="1" applyBorder="1" applyAlignment="1" applyProtection="1">
      <alignment horizontal="left" vertical="center"/>
      <protection locked="0"/>
    </xf>
    <xf numFmtId="0" fontId="12" fillId="5" borderId="33" xfId="0" applyFont="1" applyFill="1" applyBorder="1" applyAlignment="1" applyProtection="1">
      <alignment horizontal="left" vertical="center"/>
      <protection locked="0"/>
    </xf>
    <xf numFmtId="0" fontId="11" fillId="5" borderId="32" xfId="0" applyFont="1" applyFill="1" applyBorder="1" applyAlignment="1" applyProtection="1">
      <alignment horizontal="left" vertical="center"/>
      <protection locked="0"/>
    </xf>
    <xf numFmtId="0" fontId="11" fillId="6" borderId="32" xfId="0" applyFont="1" applyFill="1" applyBorder="1" applyAlignment="1" applyProtection="1">
      <alignment horizontal="left"/>
      <protection locked="0"/>
    </xf>
    <xf numFmtId="0" fontId="11" fillId="4" borderId="30" xfId="0" applyFont="1" applyFill="1" applyBorder="1" applyAlignment="1" applyProtection="1">
      <alignment horizontal="left" vertical="center"/>
      <protection locked="0"/>
    </xf>
    <xf numFmtId="165" fontId="18" fillId="5" borderId="30" xfId="0" applyNumberFormat="1" applyFont="1" applyFill="1" applyBorder="1" applyAlignment="1" applyProtection="1">
      <alignment vertical="center"/>
      <protection locked="0"/>
    </xf>
    <xf numFmtId="165" fontId="18" fillId="4" borderId="30" xfId="0" applyNumberFormat="1" applyFont="1" applyFill="1" applyBorder="1" applyAlignment="1" applyProtection="1">
      <alignment vertical="center"/>
      <protection locked="0"/>
    </xf>
    <xf numFmtId="0" fontId="18" fillId="5" borderId="30" xfId="0" applyFont="1" applyFill="1" applyBorder="1" applyAlignment="1" applyProtection="1">
      <alignment vertical="center"/>
      <protection locked="0"/>
    </xf>
    <xf numFmtId="1" fontId="20" fillId="4" borderId="30" xfId="0" applyNumberFormat="1" applyFont="1" applyFill="1" applyBorder="1" applyAlignment="1" applyProtection="1">
      <protection locked="0"/>
    </xf>
    <xf numFmtId="0" fontId="18" fillId="5" borderId="4" xfId="0" applyFont="1" applyFill="1" applyBorder="1" applyAlignment="1" applyProtection="1">
      <alignment horizontal="right" vertical="center"/>
      <protection locked="0"/>
    </xf>
    <xf numFmtId="165" fontId="18" fillId="5" borderId="4" xfId="0" applyNumberFormat="1" applyFont="1" applyFill="1" applyBorder="1" applyAlignment="1" applyProtection="1">
      <alignment horizontal="right" vertical="center"/>
      <protection locked="0"/>
    </xf>
    <xf numFmtId="1" fontId="20" fillId="4" borderId="30" xfId="0" applyNumberFormat="1" applyFont="1" applyFill="1" applyBorder="1" applyAlignment="1" applyProtection="1">
      <alignment horizontal="right"/>
      <protection locked="0"/>
    </xf>
    <xf numFmtId="0" fontId="18" fillId="5" borderId="30" xfId="0" applyFont="1" applyFill="1" applyBorder="1" applyAlignment="1" applyProtection="1">
      <alignment horizontal="right" vertical="center"/>
      <protection locked="0"/>
    </xf>
    <xf numFmtId="165" fontId="18" fillId="5" borderId="30" xfId="0" applyNumberFormat="1" applyFont="1" applyFill="1" applyBorder="1" applyAlignment="1" applyProtection="1">
      <alignment horizontal="right" vertical="center"/>
      <protection locked="0"/>
    </xf>
    <xf numFmtId="165" fontId="18" fillId="4" borderId="30" xfId="0" applyNumberFormat="1" applyFont="1" applyFill="1" applyBorder="1" applyAlignment="1" applyProtection="1">
      <alignment horizontal="right" vertical="center"/>
      <protection locked="0"/>
    </xf>
    <xf numFmtId="1" fontId="19" fillId="5" borderId="30" xfId="0" applyNumberFormat="1" applyFont="1" applyFill="1" applyBorder="1" applyAlignment="1" applyProtection="1">
      <alignment horizontal="left" vertical="center"/>
      <protection locked="0"/>
    </xf>
    <xf numFmtId="1" fontId="19" fillId="4" borderId="30" xfId="0" applyNumberFormat="1" applyFont="1" applyFill="1" applyBorder="1" applyAlignment="1" applyProtection="1">
      <alignment horizontal="left" vertical="center" wrapText="1"/>
      <protection locked="0"/>
    </xf>
    <xf numFmtId="1" fontId="21" fillId="4" borderId="30" xfId="0" applyNumberFormat="1" applyFont="1" applyFill="1" applyBorder="1" applyAlignment="1" applyProtection="1">
      <alignment horizontal="left"/>
      <protection locked="0"/>
    </xf>
    <xf numFmtId="1" fontId="19" fillId="5" borderId="4" xfId="0" applyNumberFormat="1" applyFont="1" applyFill="1" applyBorder="1" applyAlignment="1" applyProtection="1">
      <alignment horizontal="left" vertical="center"/>
      <protection locked="0"/>
    </xf>
    <xf numFmtId="1" fontId="19" fillId="4" borderId="30" xfId="0" applyNumberFormat="1" applyFont="1" applyFill="1" applyBorder="1" applyAlignment="1" applyProtection="1">
      <alignment horizontal="left" vertical="center"/>
      <protection locked="0"/>
    </xf>
    <xf numFmtId="165" fontId="11" fillId="5" borderId="30" xfId="0" applyNumberFormat="1" applyFont="1" applyFill="1" applyBorder="1" applyAlignment="1" applyProtection="1">
      <alignment vertical="center"/>
      <protection locked="0"/>
    </xf>
    <xf numFmtId="165" fontId="11" fillId="4" borderId="30" xfId="0" applyNumberFormat="1" applyFont="1" applyFill="1" applyBorder="1" applyAlignment="1" applyProtection="1">
      <alignment vertical="center"/>
      <protection locked="0"/>
    </xf>
    <xf numFmtId="0" fontId="11" fillId="5" borderId="4" xfId="0" applyFont="1" applyFill="1" applyBorder="1" applyAlignment="1" applyProtection="1">
      <alignment horizontal="right" vertical="center"/>
      <protection locked="0"/>
    </xf>
    <xf numFmtId="165" fontId="11" fillId="5" borderId="4" xfId="0" applyNumberFormat="1" applyFont="1" applyFill="1" applyBorder="1" applyAlignment="1" applyProtection="1">
      <alignment horizontal="right" vertical="center"/>
      <protection locked="0"/>
    </xf>
    <xf numFmtId="1" fontId="17" fillId="4" borderId="30" xfId="0" applyNumberFormat="1" applyFont="1" applyFill="1" applyBorder="1" applyAlignment="1" applyProtection="1">
      <alignment horizontal="right"/>
      <protection locked="0"/>
    </xf>
    <xf numFmtId="0" fontId="11" fillId="5" borderId="30" xfId="0" applyFont="1" applyFill="1" applyBorder="1" applyAlignment="1" applyProtection="1">
      <alignment horizontal="right" vertical="center"/>
      <protection locked="0"/>
    </xf>
    <xf numFmtId="165" fontId="11" fillId="5" borderId="30" xfId="0" applyNumberFormat="1" applyFont="1" applyFill="1" applyBorder="1" applyAlignment="1" applyProtection="1">
      <alignment horizontal="right" vertical="center"/>
      <protection locked="0"/>
    </xf>
    <xf numFmtId="165" fontId="11" fillId="4" borderId="30" xfId="0" applyNumberFormat="1" applyFont="1" applyFill="1" applyBorder="1" applyAlignment="1" applyProtection="1">
      <alignment horizontal="right" vertical="center"/>
      <protection locked="0"/>
    </xf>
    <xf numFmtId="1" fontId="12" fillId="5" borderId="30" xfId="0" applyNumberFormat="1" applyFont="1" applyFill="1" applyBorder="1" applyAlignment="1" applyProtection="1">
      <alignment horizontal="left" vertical="center"/>
      <protection locked="0"/>
    </xf>
    <xf numFmtId="1" fontId="12" fillId="4" borderId="30" xfId="0" applyNumberFormat="1" applyFont="1" applyFill="1" applyBorder="1" applyAlignment="1" applyProtection="1">
      <alignment horizontal="left" vertical="center" wrapText="1"/>
      <protection locked="0"/>
    </xf>
    <xf numFmtId="1" fontId="14" fillId="4" borderId="30" xfId="0" applyNumberFormat="1" applyFont="1" applyFill="1" applyBorder="1" applyAlignment="1" applyProtection="1">
      <alignment horizontal="left"/>
      <protection locked="0"/>
    </xf>
    <xf numFmtId="1" fontId="11" fillId="4" borderId="30" xfId="0" applyNumberFormat="1" applyFont="1" applyFill="1" applyBorder="1" applyAlignment="1" applyProtection="1">
      <alignment horizontal="left" vertical="center"/>
      <protection locked="0"/>
    </xf>
    <xf numFmtId="1" fontId="17" fillId="4" borderId="30" xfId="0" applyNumberFormat="1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K3" sqref="K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202" t="s">
        <v>131</v>
      </c>
      <c r="D1" s="203"/>
      <c r="E1" s="203"/>
      <c r="F1" s="12" t="s">
        <v>16</v>
      </c>
      <c r="G1" s="2" t="s">
        <v>17</v>
      </c>
      <c r="H1" s="204" t="s">
        <v>130</v>
      </c>
      <c r="I1" s="204"/>
      <c r="J1" s="204"/>
      <c r="K1" s="204"/>
    </row>
    <row r="2" spans="1:12" ht="18" x14ac:dyDescent="0.2">
      <c r="A2" s="35" t="s">
        <v>6</v>
      </c>
      <c r="C2" s="2"/>
      <c r="G2" s="2" t="s">
        <v>18</v>
      </c>
      <c r="H2" s="204" t="s">
        <v>132</v>
      </c>
      <c r="I2" s="204"/>
      <c r="J2" s="204"/>
      <c r="K2" s="204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7">
        <v>2</v>
      </c>
      <c r="I3" s="47">
        <v>9</v>
      </c>
      <c r="J3" s="48">
        <v>2024</v>
      </c>
      <c r="K3" s="49"/>
    </row>
    <row r="4" spans="1:12" x14ac:dyDescent="0.2">
      <c r="C4" s="2"/>
      <c r="D4" s="4"/>
      <c r="H4" s="46" t="s">
        <v>36</v>
      </c>
      <c r="I4" s="46" t="s">
        <v>37</v>
      </c>
      <c r="J4" s="46" t="s">
        <v>38</v>
      </c>
    </row>
    <row r="5" spans="1:12" ht="34.5" thickBot="1" x14ac:dyDescent="0.25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50" t="s">
        <v>39</v>
      </c>
      <c r="F6" s="51" t="s">
        <v>40</v>
      </c>
      <c r="G6" s="53">
        <v>5.8</v>
      </c>
      <c r="H6" s="53">
        <v>6.4</v>
      </c>
      <c r="I6" s="53">
        <v>7.9</v>
      </c>
      <c r="J6" s="52">
        <v>112.4</v>
      </c>
      <c r="K6" s="53"/>
      <c r="L6" s="82">
        <v>16.768999999999998</v>
      </c>
    </row>
    <row r="7" spans="1:12" ht="15" x14ac:dyDescent="0.25">
      <c r="A7" s="23"/>
      <c r="B7" s="15"/>
      <c r="C7" s="11"/>
      <c r="D7" s="6"/>
      <c r="E7" s="54" t="s">
        <v>41</v>
      </c>
      <c r="F7" s="55">
        <v>200</v>
      </c>
      <c r="G7" s="58">
        <v>7.5</v>
      </c>
      <c r="H7" s="58">
        <v>7.7</v>
      </c>
      <c r="I7" s="53">
        <v>26</v>
      </c>
      <c r="J7" s="57">
        <v>203</v>
      </c>
      <c r="K7" s="53"/>
      <c r="L7" s="82">
        <v>24.32095</v>
      </c>
    </row>
    <row r="8" spans="1:12" ht="15" x14ac:dyDescent="0.25">
      <c r="A8" s="23"/>
      <c r="B8" s="15"/>
      <c r="C8" s="11"/>
      <c r="D8" s="7" t="s">
        <v>22</v>
      </c>
      <c r="E8" s="54" t="s">
        <v>42</v>
      </c>
      <c r="F8" s="55">
        <v>200</v>
      </c>
      <c r="G8" s="53">
        <v>0.2</v>
      </c>
      <c r="H8" s="53">
        <v>0</v>
      </c>
      <c r="I8" s="53">
        <v>15.5</v>
      </c>
      <c r="J8" s="59">
        <v>62.8</v>
      </c>
      <c r="K8" s="53"/>
      <c r="L8" s="82">
        <v>15.478630000000001</v>
      </c>
    </row>
    <row r="9" spans="1:12" ht="15" x14ac:dyDescent="0.25">
      <c r="A9" s="23"/>
      <c r="B9" s="15"/>
      <c r="C9" s="11"/>
      <c r="D9" s="7" t="s">
        <v>23</v>
      </c>
      <c r="E9" s="54" t="s">
        <v>43</v>
      </c>
      <c r="F9" s="55">
        <v>20</v>
      </c>
      <c r="G9" s="60">
        <v>1</v>
      </c>
      <c r="H9" s="60">
        <v>0.3</v>
      </c>
      <c r="I9" s="58">
        <v>8.1</v>
      </c>
      <c r="J9" s="57">
        <v>38.9</v>
      </c>
      <c r="K9" s="58"/>
      <c r="L9" s="82">
        <v>3</v>
      </c>
    </row>
    <row r="10" spans="1:12" ht="15" x14ac:dyDescent="0.25">
      <c r="A10" s="23"/>
      <c r="B10" s="15"/>
      <c r="C10" s="11"/>
      <c r="D10" s="7" t="s">
        <v>24</v>
      </c>
      <c r="E10" s="61" t="s">
        <v>44</v>
      </c>
      <c r="F10" s="62">
        <v>20</v>
      </c>
      <c r="G10" s="64">
        <v>0.7</v>
      </c>
      <c r="H10" s="64">
        <v>0.1</v>
      </c>
      <c r="I10" s="64">
        <v>9.4</v>
      </c>
      <c r="J10" s="63">
        <v>41.3</v>
      </c>
      <c r="K10" s="64"/>
      <c r="L10" s="82">
        <v>3.1303999999999998</v>
      </c>
    </row>
    <row r="11" spans="1:12" ht="15" x14ac:dyDescent="0.25">
      <c r="A11" s="23"/>
      <c r="B11" s="15"/>
      <c r="C11" s="11"/>
      <c r="D11" s="65" t="s">
        <v>24</v>
      </c>
      <c r="E11" s="54" t="s">
        <v>45</v>
      </c>
      <c r="F11" s="55">
        <v>150</v>
      </c>
      <c r="G11" s="60">
        <v>0.6</v>
      </c>
      <c r="H11" s="60">
        <v>0</v>
      </c>
      <c r="I11" s="58">
        <v>21.6</v>
      </c>
      <c r="J11" s="57">
        <v>88.8</v>
      </c>
      <c r="K11" s="58"/>
      <c r="L11" s="82">
        <v>13.103999999999999</v>
      </c>
    </row>
    <row r="12" spans="1:12" ht="15" x14ac:dyDescent="0.25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5.75" thickBot="1" x14ac:dyDescent="0.3">
      <c r="A13" s="24"/>
      <c r="B13" s="17"/>
      <c r="C13" s="8"/>
      <c r="D13" s="18" t="s">
        <v>33</v>
      </c>
      <c r="E13" s="9"/>
      <c r="F13" s="19">
        <f>SUM(F6:F12)</f>
        <v>590</v>
      </c>
      <c r="G13" s="19">
        <f t="shared" ref="G13:J13" si="0">SUM(G6:G12)</f>
        <v>15.799999999999999</v>
      </c>
      <c r="H13" s="19">
        <f t="shared" si="0"/>
        <v>14.500000000000002</v>
      </c>
      <c r="I13" s="19">
        <f t="shared" si="0"/>
        <v>88.5</v>
      </c>
      <c r="J13" s="19">
        <f t="shared" si="0"/>
        <v>547.19999999999993</v>
      </c>
      <c r="K13" s="25"/>
      <c r="L13" s="19">
        <f t="shared" ref="L13" si="1">SUM(L6:L12)</f>
        <v>75.802980000000005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66" t="s">
        <v>46</v>
      </c>
      <c r="F14" s="67">
        <v>80</v>
      </c>
      <c r="G14" s="69">
        <v>5.0999999999999996</v>
      </c>
      <c r="H14" s="69">
        <v>8.5</v>
      </c>
      <c r="I14" s="70">
        <v>1.4</v>
      </c>
      <c r="J14" s="68">
        <v>102.5</v>
      </c>
      <c r="K14" s="70"/>
      <c r="L14" s="82">
        <v>26.6263212</v>
      </c>
    </row>
    <row r="15" spans="1:12" ht="15" x14ac:dyDescent="0.25">
      <c r="A15" s="23"/>
      <c r="B15" s="15"/>
      <c r="C15" s="11"/>
      <c r="D15" s="7" t="s">
        <v>27</v>
      </c>
      <c r="E15" s="71" t="s">
        <v>47</v>
      </c>
      <c r="F15" s="72" t="s">
        <v>48</v>
      </c>
      <c r="G15" s="73">
        <v>5.9</v>
      </c>
      <c r="H15" s="73">
        <v>6.3</v>
      </c>
      <c r="I15" s="73">
        <v>16</v>
      </c>
      <c r="J15" s="63">
        <v>144.30000000000001</v>
      </c>
      <c r="K15" s="73"/>
      <c r="L15" s="82">
        <v>26.500980000000002</v>
      </c>
    </row>
    <row r="16" spans="1:12" ht="15" x14ac:dyDescent="0.25">
      <c r="A16" s="23"/>
      <c r="B16" s="15"/>
      <c r="C16" s="11"/>
      <c r="D16" s="7" t="s">
        <v>28</v>
      </c>
      <c r="E16" s="74" t="s">
        <v>49</v>
      </c>
      <c r="F16" s="75">
        <v>100</v>
      </c>
      <c r="G16" s="76">
        <v>9.1</v>
      </c>
      <c r="H16" s="76">
        <v>7.5</v>
      </c>
      <c r="I16" s="77">
        <v>3.4</v>
      </c>
      <c r="J16" s="57">
        <v>117.5</v>
      </c>
      <c r="K16" s="77"/>
      <c r="L16" s="82">
        <v>62.394199999999998</v>
      </c>
    </row>
    <row r="17" spans="1:12" ht="15" x14ac:dyDescent="0.25">
      <c r="A17" s="23"/>
      <c r="B17" s="15"/>
      <c r="C17" s="11"/>
      <c r="D17" s="7" t="s">
        <v>29</v>
      </c>
      <c r="E17" s="74" t="s">
        <v>50</v>
      </c>
      <c r="F17" s="75">
        <v>150</v>
      </c>
      <c r="G17" s="77">
        <v>3.7</v>
      </c>
      <c r="H17" s="77">
        <v>3.6</v>
      </c>
      <c r="I17" s="77">
        <v>29.7</v>
      </c>
      <c r="J17" s="57">
        <v>166</v>
      </c>
      <c r="K17" s="77"/>
      <c r="L17" s="82">
        <v>12.23066</v>
      </c>
    </row>
    <row r="18" spans="1:12" ht="15" x14ac:dyDescent="0.25">
      <c r="A18" s="23"/>
      <c r="B18" s="15"/>
      <c r="C18" s="11"/>
      <c r="D18" s="7" t="s">
        <v>30</v>
      </c>
      <c r="E18" s="74" t="s">
        <v>51</v>
      </c>
      <c r="F18" s="75">
        <v>200</v>
      </c>
      <c r="G18" s="77">
        <v>0.3</v>
      </c>
      <c r="H18" s="77">
        <v>0.2</v>
      </c>
      <c r="I18" s="78">
        <v>21.5</v>
      </c>
      <c r="J18" s="57">
        <v>89</v>
      </c>
      <c r="K18" s="78"/>
      <c r="L18" s="82">
        <v>1.456</v>
      </c>
    </row>
    <row r="19" spans="1:12" ht="15" x14ac:dyDescent="0.25">
      <c r="A19" s="23"/>
      <c r="B19" s="15"/>
      <c r="C19" s="11"/>
      <c r="D19" s="7" t="s">
        <v>31</v>
      </c>
      <c r="E19" s="74" t="s">
        <v>52</v>
      </c>
      <c r="F19" s="75">
        <v>40</v>
      </c>
      <c r="G19" s="78">
        <v>2</v>
      </c>
      <c r="H19" s="78">
        <v>0.6</v>
      </c>
      <c r="I19" s="78">
        <v>16.2</v>
      </c>
      <c r="J19" s="59">
        <v>77.8</v>
      </c>
      <c r="K19" s="78"/>
      <c r="L19" s="82">
        <v>2.9119999999999999</v>
      </c>
    </row>
    <row r="20" spans="1:12" ht="15" x14ac:dyDescent="0.25">
      <c r="A20" s="23"/>
      <c r="B20" s="15"/>
      <c r="C20" s="11"/>
      <c r="D20" s="7" t="s">
        <v>32</v>
      </c>
      <c r="E20" s="79" t="s">
        <v>44</v>
      </c>
      <c r="F20" s="56">
        <v>20</v>
      </c>
      <c r="G20" s="81">
        <v>0.7</v>
      </c>
      <c r="H20" s="81">
        <v>0.1</v>
      </c>
      <c r="I20" s="81">
        <v>9.4</v>
      </c>
      <c r="J20" s="80">
        <v>41.3</v>
      </c>
      <c r="K20" s="81"/>
      <c r="L20" s="82">
        <v>8.1327999999999996</v>
      </c>
    </row>
    <row r="21" spans="1:12" ht="15" x14ac:dyDescent="0.25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5" x14ac:dyDescent="0.25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590</v>
      </c>
      <c r="G23" s="19">
        <f t="shared" ref="G23:J23" si="2">SUM(G14:G22)</f>
        <v>26.8</v>
      </c>
      <c r="H23" s="19">
        <f t="shared" si="2"/>
        <v>26.800000000000004</v>
      </c>
      <c r="I23" s="19">
        <f t="shared" si="2"/>
        <v>97.600000000000009</v>
      </c>
      <c r="J23" s="19">
        <f t="shared" si="2"/>
        <v>738.39999999999986</v>
      </c>
      <c r="K23" s="25"/>
      <c r="L23" s="19">
        <f t="shared" ref="L23" si="3">SUM(L14:L22)</f>
        <v>140.25296120000002</v>
      </c>
    </row>
    <row r="24" spans="1:12" ht="15.75" thickBot="1" x14ac:dyDescent="0.25">
      <c r="A24" s="29">
        <f>A6</f>
        <v>1</v>
      </c>
      <c r="B24" s="30">
        <f>B6</f>
        <v>1</v>
      </c>
      <c r="C24" s="205" t="s">
        <v>4</v>
      </c>
      <c r="D24" s="206"/>
      <c r="E24" s="31"/>
      <c r="F24" s="32">
        <f>F13+F23</f>
        <v>1180</v>
      </c>
      <c r="G24" s="32">
        <f t="shared" ref="G24:J24" si="4">G13+G23</f>
        <v>42.6</v>
      </c>
      <c r="H24" s="32">
        <f t="shared" si="4"/>
        <v>41.300000000000004</v>
      </c>
      <c r="I24" s="32">
        <f t="shared" si="4"/>
        <v>186.10000000000002</v>
      </c>
      <c r="J24" s="32">
        <f t="shared" si="4"/>
        <v>1285.5999999999999</v>
      </c>
      <c r="K24" s="32"/>
      <c r="L24" s="32">
        <f t="shared" ref="L24" si="5">L13+L23</f>
        <v>216.05594120000001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83" t="s">
        <v>53</v>
      </c>
      <c r="F25" s="51" t="s">
        <v>40</v>
      </c>
      <c r="G25" s="53">
        <v>5.8</v>
      </c>
      <c r="H25" s="53">
        <v>6.4</v>
      </c>
      <c r="I25" s="53">
        <v>7.9</v>
      </c>
      <c r="J25" s="52">
        <v>112.4</v>
      </c>
      <c r="K25" s="40"/>
      <c r="L25" s="88">
        <v>18.350000000000001</v>
      </c>
    </row>
    <row r="26" spans="1:12" ht="15" x14ac:dyDescent="0.25">
      <c r="A26" s="14"/>
      <c r="B26" s="15"/>
      <c r="C26" s="11"/>
      <c r="D26" s="6"/>
      <c r="E26" s="84" t="s">
        <v>54</v>
      </c>
      <c r="F26" s="55">
        <v>200</v>
      </c>
      <c r="G26" s="58">
        <v>7.5</v>
      </c>
      <c r="H26" s="58">
        <v>7.7</v>
      </c>
      <c r="I26" s="53">
        <v>26</v>
      </c>
      <c r="J26" s="57">
        <v>203</v>
      </c>
      <c r="K26" s="43"/>
      <c r="L26" s="56">
        <v>23.18</v>
      </c>
    </row>
    <row r="27" spans="1:12" ht="15" x14ac:dyDescent="0.25">
      <c r="A27" s="14"/>
      <c r="B27" s="15"/>
      <c r="C27" s="11"/>
      <c r="D27" s="7" t="s">
        <v>22</v>
      </c>
      <c r="E27" s="85" t="s">
        <v>55</v>
      </c>
      <c r="F27" s="55">
        <v>200</v>
      </c>
      <c r="G27" s="53">
        <v>0.2</v>
      </c>
      <c r="H27" s="53">
        <v>0</v>
      </c>
      <c r="I27" s="53">
        <v>15.5</v>
      </c>
      <c r="J27" s="59">
        <v>62.8</v>
      </c>
      <c r="K27" s="43"/>
      <c r="L27" s="56">
        <v>12.2</v>
      </c>
    </row>
    <row r="28" spans="1:12" ht="15" x14ac:dyDescent="0.25">
      <c r="A28" s="14"/>
      <c r="B28" s="15"/>
      <c r="C28" s="11"/>
      <c r="D28" s="7" t="s">
        <v>23</v>
      </c>
      <c r="E28" s="84" t="s">
        <v>56</v>
      </c>
      <c r="F28" s="55">
        <v>20</v>
      </c>
      <c r="G28" s="60">
        <v>1</v>
      </c>
      <c r="H28" s="60">
        <v>0.3</v>
      </c>
      <c r="I28" s="58">
        <v>8.1</v>
      </c>
      <c r="J28" s="57">
        <v>38.9</v>
      </c>
      <c r="K28" s="43"/>
      <c r="L28" s="56">
        <v>18</v>
      </c>
    </row>
    <row r="29" spans="1:12" ht="15" x14ac:dyDescent="0.25">
      <c r="A29" s="14"/>
      <c r="B29" s="15"/>
      <c r="C29" s="11"/>
      <c r="D29" s="7" t="s">
        <v>24</v>
      </c>
      <c r="E29" s="86" t="s">
        <v>57</v>
      </c>
      <c r="F29" s="62">
        <v>20</v>
      </c>
      <c r="G29" s="64">
        <v>0.7</v>
      </c>
      <c r="H29" s="64">
        <v>0.1</v>
      </c>
      <c r="I29" s="64">
        <v>9.4</v>
      </c>
      <c r="J29" s="63">
        <v>41.3</v>
      </c>
      <c r="K29" s="43"/>
      <c r="L29" s="89">
        <v>23</v>
      </c>
    </row>
    <row r="30" spans="1:12" ht="15" x14ac:dyDescent="0.25">
      <c r="A30" s="14"/>
      <c r="B30" s="15"/>
      <c r="C30" s="11"/>
      <c r="D30" s="6"/>
      <c r="E30" s="86" t="s">
        <v>44</v>
      </c>
      <c r="F30" s="55">
        <v>150</v>
      </c>
      <c r="G30" s="60">
        <v>0.6</v>
      </c>
      <c r="H30" s="60">
        <v>0</v>
      </c>
      <c r="I30" s="58">
        <v>21.6</v>
      </c>
      <c r="J30" s="57">
        <v>88.8</v>
      </c>
      <c r="K30" s="43"/>
      <c r="L30" s="89">
        <v>18.2</v>
      </c>
    </row>
    <row r="31" spans="1:12" ht="15" x14ac:dyDescent="0.25">
      <c r="A31" s="14"/>
      <c r="B31" s="15"/>
      <c r="C31" s="11"/>
      <c r="D31" s="6"/>
      <c r="E31" s="87"/>
      <c r="F31" s="42"/>
      <c r="G31" s="42"/>
      <c r="H31" s="42"/>
      <c r="I31" s="42"/>
      <c r="J31" s="42"/>
      <c r="K31" s="43"/>
      <c r="L31" s="82"/>
    </row>
    <row r="32" spans="1:12" ht="15.75" thickBot="1" x14ac:dyDescent="0.3">
      <c r="A32" s="16"/>
      <c r="B32" s="17"/>
      <c r="C32" s="8"/>
      <c r="D32" s="18" t="s">
        <v>33</v>
      </c>
      <c r="E32" s="9"/>
      <c r="F32" s="19">
        <f>SUM(F25:F31)</f>
        <v>590</v>
      </c>
      <c r="G32" s="19">
        <f t="shared" ref="G32" si="6">SUM(G25:G31)</f>
        <v>15.799999999999999</v>
      </c>
      <c r="H32" s="19">
        <f t="shared" ref="H32" si="7">SUM(H25:H31)</f>
        <v>14.500000000000002</v>
      </c>
      <c r="I32" s="19">
        <f t="shared" ref="I32" si="8">SUM(I25:I31)</f>
        <v>88.5</v>
      </c>
      <c r="J32" s="19">
        <f t="shared" ref="J32:L32" si="9">SUM(J25:J31)</f>
        <v>547.19999999999993</v>
      </c>
      <c r="K32" s="25"/>
      <c r="L32" s="19">
        <f t="shared" si="9"/>
        <v>112.93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66" t="s">
        <v>58</v>
      </c>
      <c r="F33" s="67">
        <v>60</v>
      </c>
      <c r="G33" s="69">
        <v>0.5</v>
      </c>
      <c r="H33" s="69">
        <v>0.1</v>
      </c>
      <c r="I33" s="70">
        <v>1.3</v>
      </c>
      <c r="J33" s="68">
        <v>102.5</v>
      </c>
      <c r="K33" s="43"/>
      <c r="L33" s="82">
        <v>8.1999999999999993</v>
      </c>
    </row>
    <row r="34" spans="1:12" ht="15" x14ac:dyDescent="0.25">
      <c r="A34" s="14"/>
      <c r="B34" s="15"/>
      <c r="C34" s="11"/>
      <c r="D34" s="7" t="s">
        <v>27</v>
      </c>
      <c r="E34" s="71" t="s">
        <v>59</v>
      </c>
      <c r="F34" s="72" t="s">
        <v>63</v>
      </c>
      <c r="G34" s="73">
        <v>2.2999999999999998</v>
      </c>
      <c r="H34" s="73">
        <v>4.9000000000000004</v>
      </c>
      <c r="I34" s="73">
        <v>16.7</v>
      </c>
      <c r="J34" s="63">
        <v>144.30000000000001</v>
      </c>
      <c r="K34" s="43"/>
      <c r="L34" s="82">
        <v>28.547464999999999</v>
      </c>
    </row>
    <row r="35" spans="1:12" ht="15" x14ac:dyDescent="0.25">
      <c r="A35" s="14"/>
      <c r="B35" s="15"/>
      <c r="C35" s="11"/>
      <c r="D35" s="7" t="s">
        <v>28</v>
      </c>
      <c r="E35" s="74" t="s">
        <v>60</v>
      </c>
      <c r="F35" s="75">
        <v>90</v>
      </c>
      <c r="G35" s="76">
        <v>14.6</v>
      </c>
      <c r="H35" s="76">
        <v>13.6</v>
      </c>
      <c r="I35" s="77">
        <v>0.6</v>
      </c>
      <c r="J35" s="57">
        <v>117.5</v>
      </c>
      <c r="K35" s="43"/>
      <c r="L35" s="82">
        <v>77.171899999999994</v>
      </c>
    </row>
    <row r="36" spans="1:12" ht="15" x14ac:dyDescent="0.25">
      <c r="A36" s="14"/>
      <c r="B36" s="15"/>
      <c r="C36" s="11"/>
      <c r="D36" s="7" t="s">
        <v>29</v>
      </c>
      <c r="E36" s="74" t="s">
        <v>61</v>
      </c>
      <c r="F36" s="75">
        <v>150</v>
      </c>
      <c r="G36" s="77">
        <v>4.5</v>
      </c>
      <c r="H36" s="77">
        <v>8.9</v>
      </c>
      <c r="I36" s="77">
        <v>19.2</v>
      </c>
      <c r="J36" s="57">
        <v>166</v>
      </c>
      <c r="K36" s="43"/>
      <c r="L36" s="82">
        <v>16.261416999999998</v>
      </c>
    </row>
    <row r="37" spans="1:12" ht="15" x14ac:dyDescent="0.25">
      <c r="A37" s="14"/>
      <c r="B37" s="15"/>
      <c r="C37" s="11"/>
      <c r="D37" s="7" t="s">
        <v>30</v>
      </c>
      <c r="E37" s="74" t="s">
        <v>62</v>
      </c>
      <c r="F37" s="75">
        <v>200</v>
      </c>
      <c r="G37" s="77">
        <v>0.5</v>
      </c>
      <c r="H37" s="77">
        <v>0</v>
      </c>
      <c r="I37" s="78">
        <v>34</v>
      </c>
      <c r="J37" s="57">
        <v>89</v>
      </c>
      <c r="K37" s="43"/>
      <c r="L37" s="82">
        <v>11.246179900000001</v>
      </c>
    </row>
    <row r="38" spans="1:12" ht="15" x14ac:dyDescent="0.25">
      <c r="A38" s="14"/>
      <c r="B38" s="15"/>
      <c r="C38" s="11"/>
      <c r="D38" s="7" t="s">
        <v>31</v>
      </c>
      <c r="E38" s="74" t="s">
        <v>52</v>
      </c>
      <c r="F38" s="75">
        <v>40</v>
      </c>
      <c r="G38" s="78">
        <v>2</v>
      </c>
      <c r="H38" s="78">
        <v>0.6</v>
      </c>
      <c r="I38" s="78">
        <v>16.2</v>
      </c>
      <c r="J38" s="59">
        <v>77.8</v>
      </c>
      <c r="K38" s="43"/>
      <c r="L38" s="82">
        <v>2.9119999999999999</v>
      </c>
    </row>
    <row r="39" spans="1:12" ht="15" x14ac:dyDescent="0.25">
      <c r="A39" s="14"/>
      <c r="B39" s="15"/>
      <c r="C39" s="11"/>
      <c r="D39" s="7" t="s">
        <v>32</v>
      </c>
      <c r="E39" s="79" t="s">
        <v>44</v>
      </c>
      <c r="F39" s="56">
        <v>20</v>
      </c>
      <c r="G39" s="78">
        <v>0.7</v>
      </c>
      <c r="H39" s="78">
        <v>0.1</v>
      </c>
      <c r="I39" s="78">
        <v>9.4</v>
      </c>
      <c r="J39" s="80">
        <v>41.3</v>
      </c>
      <c r="K39" s="43"/>
      <c r="L39" s="82">
        <v>4.1277600000000003</v>
      </c>
    </row>
    <row r="40" spans="1:12" ht="15" x14ac:dyDescent="0.25">
      <c r="A40" s="14"/>
      <c r="B40" s="15"/>
      <c r="C40" s="11"/>
      <c r="D40" s="6"/>
      <c r="E40" s="41"/>
      <c r="F40" s="42"/>
      <c r="G40" s="42"/>
      <c r="H40" s="42"/>
      <c r="I40" s="42"/>
      <c r="J40" s="42"/>
      <c r="K40" s="43"/>
      <c r="L40" s="42"/>
    </row>
    <row r="41" spans="1:12" ht="15" x14ac:dyDescent="0.25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560</v>
      </c>
      <c r="G42" s="19">
        <f t="shared" ref="G42" si="10">SUM(G33:G41)</f>
        <v>25.099999999999998</v>
      </c>
      <c r="H42" s="19">
        <f t="shared" ref="H42" si="11">SUM(H33:H41)</f>
        <v>28.200000000000003</v>
      </c>
      <c r="I42" s="19">
        <f t="shared" ref="I42" si="12">SUM(I33:I41)</f>
        <v>97.4</v>
      </c>
      <c r="J42" s="19">
        <f t="shared" ref="J42:L42" si="13">SUM(J33:J41)</f>
        <v>738.39999999999986</v>
      </c>
      <c r="K42" s="25"/>
      <c r="L42" s="19">
        <f t="shared" si="13"/>
        <v>148.46672189999998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205" t="s">
        <v>4</v>
      </c>
      <c r="D43" s="206"/>
      <c r="E43" s="31"/>
      <c r="F43" s="32">
        <f>F32+F42</f>
        <v>1150</v>
      </c>
      <c r="G43" s="32">
        <f t="shared" ref="G43" si="14">G32+G42</f>
        <v>40.9</v>
      </c>
      <c r="H43" s="32">
        <f t="shared" ref="H43" si="15">H32+H42</f>
        <v>42.7</v>
      </c>
      <c r="I43" s="32">
        <f t="shared" ref="I43" si="16">I32+I42</f>
        <v>185.9</v>
      </c>
      <c r="J43" s="32">
        <f t="shared" ref="J43:L43" si="17">J32+J42</f>
        <v>1285.5999999999999</v>
      </c>
      <c r="K43" s="32"/>
      <c r="L43" s="32">
        <f t="shared" si="17"/>
        <v>261.39672189999999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90" t="s">
        <v>64</v>
      </c>
      <c r="F44" s="92">
        <v>60</v>
      </c>
      <c r="G44" s="93">
        <v>0.7</v>
      </c>
      <c r="H44" s="93">
        <v>0.1</v>
      </c>
      <c r="I44" s="93">
        <v>2.7</v>
      </c>
      <c r="J44" s="95">
        <v>14.3</v>
      </c>
      <c r="K44" s="40"/>
      <c r="L44" s="97">
        <v>16</v>
      </c>
    </row>
    <row r="45" spans="1:12" ht="15" x14ac:dyDescent="0.25">
      <c r="A45" s="23"/>
      <c r="B45" s="15"/>
      <c r="C45" s="11"/>
      <c r="D45" s="6"/>
      <c r="E45" s="90" t="s">
        <v>65</v>
      </c>
      <c r="F45" s="93">
        <v>200</v>
      </c>
      <c r="G45" s="94">
        <v>12.5</v>
      </c>
      <c r="H45" s="94">
        <v>13.7</v>
      </c>
      <c r="I45" s="94">
        <v>36.5</v>
      </c>
      <c r="J45" s="95">
        <v>319.3</v>
      </c>
      <c r="K45" s="43"/>
      <c r="L45" s="97">
        <v>62</v>
      </c>
    </row>
    <row r="46" spans="1:12" ht="15" x14ac:dyDescent="0.25">
      <c r="A46" s="23"/>
      <c r="B46" s="15"/>
      <c r="C46" s="11"/>
      <c r="D46" s="7" t="s">
        <v>22</v>
      </c>
      <c r="E46" s="91" t="s">
        <v>66</v>
      </c>
      <c r="F46" s="93">
        <v>200</v>
      </c>
      <c r="G46" s="94">
        <v>3.4</v>
      </c>
      <c r="H46" s="94">
        <v>3.2</v>
      </c>
      <c r="I46" s="94">
        <v>21.2</v>
      </c>
      <c r="J46" s="95">
        <v>127.2</v>
      </c>
      <c r="K46" s="43"/>
      <c r="L46" s="97">
        <v>17</v>
      </c>
    </row>
    <row r="47" spans="1:12" ht="15" x14ac:dyDescent="0.25">
      <c r="A47" s="23"/>
      <c r="B47" s="15"/>
      <c r="C47" s="11"/>
      <c r="D47" s="7" t="s">
        <v>23</v>
      </c>
      <c r="E47" s="90" t="s">
        <v>43</v>
      </c>
      <c r="F47" s="93">
        <v>20</v>
      </c>
      <c r="G47" s="93">
        <v>1</v>
      </c>
      <c r="H47" s="93">
        <v>0.3</v>
      </c>
      <c r="I47" s="94">
        <v>8.1</v>
      </c>
      <c r="J47" s="96">
        <v>38.9</v>
      </c>
      <c r="K47" s="43"/>
      <c r="L47" s="97">
        <v>14.2</v>
      </c>
    </row>
    <row r="48" spans="1:12" ht="15" x14ac:dyDescent="0.25">
      <c r="A48" s="23"/>
      <c r="B48" s="15"/>
      <c r="C48" s="11"/>
      <c r="D48" s="7" t="s">
        <v>24</v>
      </c>
      <c r="E48" s="91" t="s">
        <v>67</v>
      </c>
      <c r="F48" s="93">
        <v>130</v>
      </c>
      <c r="G48" s="94">
        <v>0.6</v>
      </c>
      <c r="H48" s="94">
        <v>0.5</v>
      </c>
      <c r="I48" s="94">
        <v>19.899999999999999</v>
      </c>
      <c r="J48" s="95">
        <v>86.5</v>
      </c>
      <c r="K48" s="43"/>
      <c r="L48" s="97">
        <v>19</v>
      </c>
    </row>
    <row r="49" spans="1:12" ht="15" x14ac:dyDescent="0.25">
      <c r="A49" s="23"/>
      <c r="B49" s="15"/>
      <c r="C49" s="11"/>
      <c r="D49" s="6"/>
      <c r="E49" s="91"/>
      <c r="F49" s="93"/>
      <c r="G49" s="94"/>
      <c r="H49" s="94"/>
      <c r="I49" s="94"/>
      <c r="J49" s="95"/>
      <c r="K49" s="43"/>
      <c r="L49" s="97"/>
    </row>
    <row r="50" spans="1:12" ht="15" x14ac:dyDescent="0.25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610</v>
      </c>
      <c r="G51" s="19">
        <f t="shared" ref="G51" si="18">SUM(G44:G50)</f>
        <v>18.2</v>
      </c>
      <c r="H51" s="19">
        <f t="shared" ref="H51" si="19">SUM(H44:H50)</f>
        <v>17.8</v>
      </c>
      <c r="I51" s="19">
        <f t="shared" ref="I51" si="20">SUM(I44:I50)</f>
        <v>88.4</v>
      </c>
      <c r="J51" s="19">
        <f t="shared" ref="J51:L51" si="21">SUM(J44:J50)</f>
        <v>586.20000000000005</v>
      </c>
      <c r="K51" s="25"/>
      <c r="L51" s="19">
        <f t="shared" si="21"/>
        <v>128.19999999999999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90" t="s">
        <v>68</v>
      </c>
      <c r="F52" s="93">
        <v>80</v>
      </c>
      <c r="G52" s="104">
        <v>1.8</v>
      </c>
      <c r="H52" s="104">
        <v>4</v>
      </c>
      <c r="I52" s="104">
        <v>7.3</v>
      </c>
      <c r="J52" s="104">
        <v>72.400000000000006</v>
      </c>
      <c r="K52" s="43"/>
      <c r="L52" s="97">
        <v>14</v>
      </c>
    </row>
    <row r="53" spans="1:12" ht="15" x14ac:dyDescent="0.25">
      <c r="A53" s="23"/>
      <c r="B53" s="15"/>
      <c r="C53" s="11"/>
      <c r="D53" s="7" t="s">
        <v>27</v>
      </c>
      <c r="E53" s="90" t="s">
        <v>69</v>
      </c>
      <c r="F53" s="93" t="s">
        <v>73</v>
      </c>
      <c r="G53" s="104">
        <v>5.7</v>
      </c>
      <c r="H53" s="104">
        <v>6.3</v>
      </c>
      <c r="I53" s="104">
        <v>19.100000000000001</v>
      </c>
      <c r="J53" s="104">
        <v>155.9</v>
      </c>
      <c r="K53" s="43"/>
      <c r="L53" s="97">
        <v>24</v>
      </c>
    </row>
    <row r="54" spans="1:12" ht="15" x14ac:dyDescent="0.25">
      <c r="A54" s="23"/>
      <c r="B54" s="15"/>
      <c r="C54" s="11"/>
      <c r="D54" s="7" t="s">
        <v>28</v>
      </c>
      <c r="E54" s="91" t="s">
        <v>70</v>
      </c>
      <c r="F54" s="93">
        <v>90</v>
      </c>
      <c r="G54" s="93">
        <v>8.1</v>
      </c>
      <c r="H54" s="93">
        <v>11.8</v>
      </c>
      <c r="I54" s="93">
        <v>14.3</v>
      </c>
      <c r="J54" s="96">
        <v>195.8</v>
      </c>
      <c r="K54" s="43"/>
      <c r="L54" s="99">
        <v>26.8</v>
      </c>
    </row>
    <row r="55" spans="1:12" ht="15" x14ac:dyDescent="0.25">
      <c r="A55" s="23"/>
      <c r="B55" s="15"/>
      <c r="C55" s="11"/>
      <c r="D55" s="7" t="s">
        <v>29</v>
      </c>
      <c r="E55" s="91" t="s">
        <v>71</v>
      </c>
      <c r="F55" s="93">
        <v>150</v>
      </c>
      <c r="G55" s="94">
        <v>3.1</v>
      </c>
      <c r="H55" s="94">
        <v>3.9</v>
      </c>
      <c r="I55" s="94">
        <v>12.4</v>
      </c>
      <c r="J55" s="95">
        <v>97.1</v>
      </c>
      <c r="K55" s="43"/>
      <c r="L55" s="100">
        <v>14.85</v>
      </c>
    </row>
    <row r="56" spans="1:12" ht="15" x14ac:dyDescent="0.25">
      <c r="A56" s="23"/>
      <c r="B56" s="15"/>
      <c r="C56" s="11"/>
      <c r="D56" s="7" t="s">
        <v>30</v>
      </c>
      <c r="E56" s="91" t="s">
        <v>72</v>
      </c>
      <c r="F56" s="93">
        <v>200</v>
      </c>
      <c r="G56" s="94">
        <v>0.2</v>
      </c>
      <c r="H56" s="94">
        <v>0</v>
      </c>
      <c r="I56" s="94">
        <v>22.2</v>
      </c>
      <c r="J56" s="95">
        <v>89.8</v>
      </c>
      <c r="K56" s="43"/>
      <c r="L56" s="101">
        <v>16</v>
      </c>
    </row>
    <row r="57" spans="1:12" ht="15" x14ac:dyDescent="0.25">
      <c r="A57" s="23"/>
      <c r="B57" s="15"/>
      <c r="C57" s="11"/>
      <c r="D57" s="7" t="s">
        <v>31</v>
      </c>
      <c r="E57" s="90" t="s">
        <v>43</v>
      </c>
      <c r="F57" s="93">
        <v>40</v>
      </c>
      <c r="G57" s="94">
        <v>2</v>
      </c>
      <c r="H57" s="94">
        <v>0.6</v>
      </c>
      <c r="I57" s="94">
        <v>16.2</v>
      </c>
      <c r="J57" s="105">
        <v>77.8</v>
      </c>
      <c r="K57" s="43"/>
      <c r="L57" s="102">
        <v>5.3</v>
      </c>
    </row>
    <row r="58" spans="1:12" ht="15" x14ac:dyDescent="0.25">
      <c r="A58" s="23"/>
      <c r="B58" s="15"/>
      <c r="C58" s="11"/>
      <c r="D58" s="7" t="s">
        <v>32</v>
      </c>
      <c r="E58" s="90" t="s">
        <v>44</v>
      </c>
      <c r="F58" s="98">
        <v>20</v>
      </c>
      <c r="G58" s="95">
        <v>0.7</v>
      </c>
      <c r="H58" s="95">
        <v>0.1</v>
      </c>
      <c r="I58" s="95">
        <v>9.4</v>
      </c>
      <c r="J58" s="95">
        <v>41.3</v>
      </c>
      <c r="K58" s="43"/>
      <c r="L58" s="103">
        <v>3.1</v>
      </c>
    </row>
    <row r="59" spans="1:12" ht="15" x14ac:dyDescent="0.25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5" x14ac:dyDescent="0.25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580</v>
      </c>
      <c r="G61" s="19">
        <f t="shared" ref="G61" si="22">SUM(G52:G60)</f>
        <v>21.599999999999998</v>
      </c>
      <c r="H61" s="19">
        <f t="shared" ref="H61" si="23">SUM(H52:H60)</f>
        <v>26.700000000000003</v>
      </c>
      <c r="I61" s="19">
        <f t="shared" ref="I61" si="24">SUM(I52:I60)</f>
        <v>100.9</v>
      </c>
      <c r="J61" s="19">
        <f t="shared" ref="J61:L61" si="25">SUM(J52:J60)</f>
        <v>730.09999999999991</v>
      </c>
      <c r="K61" s="25"/>
      <c r="L61" s="19">
        <f t="shared" si="25"/>
        <v>104.04999999999998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205" t="s">
        <v>4</v>
      </c>
      <c r="D62" s="206"/>
      <c r="E62" s="31"/>
      <c r="F62" s="32">
        <f>F51+F61</f>
        <v>1190</v>
      </c>
      <c r="G62" s="32">
        <f t="shared" ref="G62" si="26">G51+G61</f>
        <v>39.799999999999997</v>
      </c>
      <c r="H62" s="32">
        <f t="shared" ref="H62" si="27">H51+H61</f>
        <v>44.5</v>
      </c>
      <c r="I62" s="32">
        <f t="shared" ref="I62" si="28">I51+I61</f>
        <v>189.3</v>
      </c>
      <c r="J62" s="32">
        <f t="shared" ref="J62:L62" si="29">J51+J61</f>
        <v>1316.3</v>
      </c>
      <c r="K62" s="32"/>
      <c r="L62" s="32">
        <f t="shared" si="29"/>
        <v>232.24999999999997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106" t="s">
        <v>74</v>
      </c>
      <c r="F63" s="108" t="s">
        <v>82</v>
      </c>
      <c r="G63" s="93">
        <v>2.2999999999999998</v>
      </c>
      <c r="H63" s="93">
        <v>7.4</v>
      </c>
      <c r="I63" s="93">
        <v>14.5</v>
      </c>
      <c r="J63" s="111">
        <v>133.80000000000001</v>
      </c>
      <c r="K63" s="40"/>
      <c r="L63" s="97">
        <v>16</v>
      </c>
    </row>
    <row r="64" spans="1:12" ht="28.5" x14ac:dyDescent="0.25">
      <c r="A64" s="23"/>
      <c r="B64" s="15"/>
      <c r="C64" s="11"/>
      <c r="D64" s="6"/>
      <c r="E64" s="106" t="s">
        <v>75</v>
      </c>
      <c r="F64" s="109" t="s">
        <v>83</v>
      </c>
      <c r="G64" s="94">
        <v>15.5</v>
      </c>
      <c r="H64" s="94">
        <v>12.9</v>
      </c>
      <c r="I64" s="94">
        <v>31.7</v>
      </c>
      <c r="J64" s="111">
        <v>304.8</v>
      </c>
      <c r="K64" s="43"/>
      <c r="L64" s="97">
        <v>82</v>
      </c>
    </row>
    <row r="65" spans="1:12" ht="15" x14ac:dyDescent="0.25">
      <c r="A65" s="23"/>
      <c r="B65" s="15"/>
      <c r="C65" s="11"/>
      <c r="D65" s="7" t="s">
        <v>22</v>
      </c>
      <c r="E65" s="106" t="s">
        <v>76</v>
      </c>
      <c r="F65" s="109">
        <v>200</v>
      </c>
      <c r="G65" s="94">
        <v>0.7</v>
      </c>
      <c r="H65" s="94">
        <v>0.1</v>
      </c>
      <c r="I65" s="94">
        <v>19.8</v>
      </c>
      <c r="J65" s="111">
        <v>82.9</v>
      </c>
      <c r="K65" s="43"/>
      <c r="L65" s="97">
        <v>17</v>
      </c>
    </row>
    <row r="66" spans="1:12" ht="15" x14ac:dyDescent="0.25">
      <c r="A66" s="23"/>
      <c r="B66" s="15"/>
      <c r="C66" s="11"/>
      <c r="D66" s="7" t="s">
        <v>23</v>
      </c>
      <c r="E66" s="106" t="s">
        <v>43</v>
      </c>
      <c r="F66" s="109">
        <v>20</v>
      </c>
      <c r="G66" s="94">
        <v>2</v>
      </c>
      <c r="H66" s="94">
        <v>0.6</v>
      </c>
      <c r="I66" s="94">
        <v>16.2</v>
      </c>
      <c r="J66" s="96">
        <v>77.8</v>
      </c>
      <c r="K66" s="43"/>
      <c r="L66" s="97"/>
    </row>
    <row r="67" spans="1:12" ht="15" x14ac:dyDescent="0.25">
      <c r="A67" s="23"/>
      <c r="B67" s="15"/>
      <c r="C67" s="11"/>
      <c r="D67" s="7" t="s">
        <v>24</v>
      </c>
      <c r="E67" s="107" t="s">
        <v>67</v>
      </c>
      <c r="F67" s="109">
        <v>100</v>
      </c>
      <c r="G67" s="94">
        <v>0.4</v>
      </c>
      <c r="H67" s="94">
        <v>0</v>
      </c>
      <c r="I67" s="94">
        <v>14.4</v>
      </c>
      <c r="J67" s="111">
        <v>59.2</v>
      </c>
      <c r="K67" s="43"/>
      <c r="L67" s="97">
        <v>18</v>
      </c>
    </row>
    <row r="68" spans="1:12" ht="15" x14ac:dyDescent="0.25">
      <c r="A68" s="23"/>
      <c r="B68" s="15"/>
      <c r="C68" s="11"/>
      <c r="D68" s="6"/>
      <c r="E68" s="41"/>
      <c r="F68" s="109"/>
      <c r="G68" s="94"/>
      <c r="H68" s="94"/>
      <c r="I68" s="94"/>
      <c r="J68" s="111"/>
      <c r="K68" s="43"/>
      <c r="L68" s="97"/>
    </row>
    <row r="69" spans="1:12" ht="15" x14ac:dyDescent="0.25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320</v>
      </c>
      <c r="G70" s="19">
        <f t="shared" ref="G70" si="30">SUM(G63:G69)</f>
        <v>20.9</v>
      </c>
      <c r="H70" s="19">
        <f t="shared" ref="H70" si="31">SUM(H63:H69)</f>
        <v>21.000000000000004</v>
      </c>
      <c r="I70" s="19">
        <f t="shared" ref="I70" si="32">SUM(I63:I69)</f>
        <v>96.600000000000009</v>
      </c>
      <c r="J70" s="19">
        <f t="shared" ref="J70:L70" si="33">SUM(J63:J69)</f>
        <v>658.5</v>
      </c>
      <c r="K70" s="25"/>
      <c r="L70" s="19">
        <f t="shared" si="33"/>
        <v>133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106" t="s">
        <v>77</v>
      </c>
      <c r="F71" s="109">
        <v>80</v>
      </c>
      <c r="G71" s="104">
        <v>0.9</v>
      </c>
      <c r="H71" s="104">
        <v>4</v>
      </c>
      <c r="I71" s="104">
        <v>7.3</v>
      </c>
      <c r="J71" s="104">
        <v>68.8</v>
      </c>
      <c r="K71" s="43"/>
      <c r="L71" s="97">
        <v>14</v>
      </c>
    </row>
    <row r="72" spans="1:12" ht="15" x14ac:dyDescent="0.25">
      <c r="A72" s="23"/>
      <c r="B72" s="15"/>
      <c r="C72" s="11"/>
      <c r="D72" s="7" t="s">
        <v>27</v>
      </c>
      <c r="E72" s="106" t="s">
        <v>78</v>
      </c>
      <c r="F72" s="109" t="s">
        <v>84</v>
      </c>
      <c r="G72" s="104">
        <v>2.5</v>
      </c>
      <c r="H72" s="104">
        <v>4.9000000000000004</v>
      </c>
      <c r="I72" s="104">
        <v>16.2</v>
      </c>
      <c r="J72" s="104">
        <v>118.9</v>
      </c>
      <c r="K72" s="43"/>
      <c r="L72" s="97">
        <v>24</v>
      </c>
    </row>
    <row r="73" spans="1:12" ht="15" x14ac:dyDescent="0.25">
      <c r="A73" s="23"/>
      <c r="B73" s="15"/>
      <c r="C73" s="11"/>
      <c r="D73" s="7" t="s">
        <v>28</v>
      </c>
      <c r="E73" s="106" t="s">
        <v>79</v>
      </c>
      <c r="F73" s="109">
        <v>100</v>
      </c>
      <c r="G73" s="93">
        <v>8.8000000000000007</v>
      </c>
      <c r="H73" s="93">
        <v>8.3000000000000007</v>
      </c>
      <c r="I73" s="93">
        <v>4.5999999999999996</v>
      </c>
      <c r="J73" s="96">
        <v>128.30000000000001</v>
      </c>
      <c r="K73" s="43"/>
      <c r="L73" s="99">
        <v>26.8</v>
      </c>
    </row>
    <row r="74" spans="1:12" ht="15" x14ac:dyDescent="0.25">
      <c r="A74" s="23"/>
      <c r="B74" s="15"/>
      <c r="C74" s="11"/>
      <c r="D74" s="7" t="s">
        <v>29</v>
      </c>
      <c r="E74" s="107" t="s">
        <v>80</v>
      </c>
      <c r="F74" s="109">
        <v>150</v>
      </c>
      <c r="G74" s="94">
        <v>3.2</v>
      </c>
      <c r="H74" s="94">
        <v>2.8</v>
      </c>
      <c r="I74" s="94">
        <v>34.299999999999997</v>
      </c>
      <c r="J74" s="95">
        <v>175.2</v>
      </c>
      <c r="K74" s="43"/>
      <c r="L74" s="100">
        <v>14.85</v>
      </c>
    </row>
    <row r="75" spans="1:12" ht="15" x14ac:dyDescent="0.25">
      <c r="A75" s="23"/>
      <c r="B75" s="15"/>
      <c r="C75" s="11"/>
      <c r="D75" s="7" t="s">
        <v>30</v>
      </c>
      <c r="E75" s="107" t="s">
        <v>81</v>
      </c>
      <c r="F75" s="109">
        <v>200</v>
      </c>
      <c r="G75" s="94">
        <v>0.2</v>
      </c>
      <c r="H75" s="94">
        <v>0</v>
      </c>
      <c r="I75" s="94">
        <v>20.6</v>
      </c>
      <c r="J75" s="95">
        <v>83.2</v>
      </c>
      <c r="K75" s="43"/>
      <c r="L75" s="101">
        <v>16</v>
      </c>
    </row>
    <row r="76" spans="1:12" ht="15" x14ac:dyDescent="0.25">
      <c r="A76" s="23"/>
      <c r="B76" s="15"/>
      <c r="C76" s="11"/>
      <c r="D76" s="7" t="s">
        <v>31</v>
      </c>
      <c r="E76" s="106" t="s">
        <v>43</v>
      </c>
      <c r="F76" s="109">
        <v>40</v>
      </c>
      <c r="G76" s="94">
        <v>2</v>
      </c>
      <c r="H76" s="94">
        <v>0.6</v>
      </c>
      <c r="I76" s="94">
        <v>16.2</v>
      </c>
      <c r="J76" s="96">
        <v>77.8</v>
      </c>
      <c r="K76" s="43"/>
      <c r="L76" s="102">
        <v>5.3</v>
      </c>
    </row>
    <row r="77" spans="1:12" ht="15" x14ac:dyDescent="0.25">
      <c r="A77" s="23"/>
      <c r="B77" s="15"/>
      <c r="C77" s="11"/>
      <c r="D77" s="7" t="s">
        <v>32</v>
      </c>
      <c r="E77" s="106" t="s">
        <v>44</v>
      </c>
      <c r="F77" s="112">
        <v>30</v>
      </c>
      <c r="G77" s="94">
        <v>1.1000000000000001</v>
      </c>
      <c r="H77" s="94">
        <v>0.2</v>
      </c>
      <c r="I77" s="94">
        <v>14.1</v>
      </c>
      <c r="J77" s="96">
        <v>62</v>
      </c>
      <c r="K77" s="43"/>
      <c r="L77" s="103">
        <v>2.1</v>
      </c>
    </row>
    <row r="78" spans="1:12" ht="15" x14ac:dyDescent="0.25">
      <c r="A78" s="23"/>
      <c r="B78" s="15"/>
      <c r="C78" s="11"/>
      <c r="D78" s="6"/>
      <c r="E78" s="41"/>
      <c r="F78" s="42"/>
      <c r="G78" s="42"/>
      <c r="H78" s="42"/>
      <c r="I78" s="42"/>
      <c r="J78" s="42"/>
      <c r="K78" s="43"/>
      <c r="L78" s="42"/>
    </row>
    <row r="79" spans="1:12" ht="15" x14ac:dyDescent="0.25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600</v>
      </c>
      <c r="G80" s="19">
        <f t="shared" ref="G80" si="34">SUM(G71:G79)</f>
        <v>18.700000000000003</v>
      </c>
      <c r="H80" s="19">
        <f t="shared" ref="H80" si="35">SUM(H71:H79)</f>
        <v>20.800000000000004</v>
      </c>
      <c r="I80" s="19">
        <f t="shared" ref="I80" si="36">SUM(I71:I79)</f>
        <v>113.3</v>
      </c>
      <c r="J80" s="19">
        <f t="shared" ref="J80:L80" si="37">SUM(J71:J79)</f>
        <v>714.19999999999993</v>
      </c>
      <c r="K80" s="25"/>
      <c r="L80" s="19">
        <f t="shared" si="37"/>
        <v>103.04999999999998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205" t="s">
        <v>4</v>
      </c>
      <c r="D81" s="206"/>
      <c r="E81" s="31"/>
      <c r="F81" s="32">
        <f>F70+F80</f>
        <v>920</v>
      </c>
      <c r="G81" s="32">
        <f t="shared" ref="G81" si="38">G70+G80</f>
        <v>39.6</v>
      </c>
      <c r="H81" s="32">
        <f t="shared" ref="H81" si="39">H70+H80</f>
        <v>41.800000000000011</v>
      </c>
      <c r="I81" s="32">
        <f t="shared" ref="I81" si="40">I70+I80</f>
        <v>209.9</v>
      </c>
      <c r="J81" s="32">
        <f t="shared" ref="J81:L81" si="41">J70+J80</f>
        <v>1372.6999999999998</v>
      </c>
      <c r="K81" s="32"/>
      <c r="L81" s="32">
        <f t="shared" si="41"/>
        <v>236.04999999999998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107" t="s">
        <v>85</v>
      </c>
      <c r="F82" s="114">
        <v>100</v>
      </c>
      <c r="G82" s="116">
        <v>10.8</v>
      </c>
      <c r="H82" s="116">
        <v>10.9</v>
      </c>
      <c r="I82" s="117">
        <v>5.4</v>
      </c>
      <c r="J82" s="121">
        <v>162.9</v>
      </c>
      <c r="K82" s="40"/>
      <c r="L82" s="82">
        <v>60.759873999999996</v>
      </c>
    </row>
    <row r="83" spans="1:12" ht="15" x14ac:dyDescent="0.25">
      <c r="A83" s="23"/>
      <c r="B83" s="15"/>
      <c r="C83" s="11"/>
      <c r="D83" s="6"/>
      <c r="E83" s="106" t="s">
        <v>86</v>
      </c>
      <c r="F83" s="110">
        <v>150</v>
      </c>
      <c r="G83" s="118">
        <v>1.7</v>
      </c>
      <c r="H83" s="118">
        <v>4.5</v>
      </c>
      <c r="I83" s="119">
        <v>24.3</v>
      </c>
      <c r="J83" s="123">
        <v>148.6</v>
      </c>
      <c r="K83" s="43"/>
      <c r="L83" s="82">
        <v>8.6687320000000003</v>
      </c>
    </row>
    <row r="84" spans="1:12" ht="15" x14ac:dyDescent="0.25">
      <c r="A84" s="23"/>
      <c r="B84" s="15"/>
      <c r="C84" s="11"/>
      <c r="D84" s="7" t="s">
        <v>22</v>
      </c>
      <c r="E84" s="106" t="s">
        <v>87</v>
      </c>
      <c r="F84" s="110">
        <v>200</v>
      </c>
      <c r="G84" s="118">
        <v>2.8</v>
      </c>
      <c r="H84" s="118">
        <v>2.5</v>
      </c>
      <c r="I84" s="119">
        <v>15.1</v>
      </c>
      <c r="J84" s="123">
        <v>94.1</v>
      </c>
      <c r="K84" s="43"/>
      <c r="L84" s="82">
        <v>1.456</v>
      </c>
    </row>
    <row r="85" spans="1:12" ht="15" x14ac:dyDescent="0.25">
      <c r="A85" s="23"/>
      <c r="B85" s="15"/>
      <c r="C85" s="11"/>
      <c r="D85" s="7" t="s">
        <v>23</v>
      </c>
      <c r="E85" s="107" t="s">
        <v>88</v>
      </c>
      <c r="F85" s="110">
        <v>20</v>
      </c>
      <c r="G85" s="118">
        <v>1</v>
      </c>
      <c r="H85" s="118">
        <v>0.3</v>
      </c>
      <c r="I85" s="119">
        <v>8.1</v>
      </c>
      <c r="J85" s="123">
        <v>38.9</v>
      </c>
      <c r="K85" s="43"/>
      <c r="L85" s="82">
        <v>1.456</v>
      </c>
    </row>
    <row r="86" spans="1:12" ht="15.75" thickBot="1" x14ac:dyDescent="0.3">
      <c r="A86" s="23"/>
      <c r="B86" s="15"/>
      <c r="C86" s="11"/>
      <c r="D86" s="7" t="s">
        <v>24</v>
      </c>
      <c r="E86" s="107" t="s">
        <v>89</v>
      </c>
      <c r="F86" s="115">
        <v>20</v>
      </c>
      <c r="G86" s="115">
        <v>0.7</v>
      </c>
      <c r="H86" s="115">
        <v>0.1</v>
      </c>
      <c r="I86" s="120">
        <v>9.4</v>
      </c>
      <c r="J86" s="115">
        <v>41.3</v>
      </c>
      <c r="K86" s="43"/>
      <c r="L86" s="82">
        <v>17.196099999999998</v>
      </c>
    </row>
    <row r="87" spans="1:12" ht="15" x14ac:dyDescent="0.25">
      <c r="A87" s="23"/>
      <c r="B87" s="15"/>
      <c r="C87" s="11"/>
      <c r="D87" s="65" t="s">
        <v>24</v>
      </c>
      <c r="E87" s="113" t="s">
        <v>67</v>
      </c>
      <c r="F87" s="114">
        <v>120</v>
      </c>
      <c r="G87" s="121">
        <v>0.4</v>
      </c>
      <c r="H87" s="121">
        <v>0</v>
      </c>
      <c r="I87" s="122">
        <v>14.4</v>
      </c>
      <c r="J87" s="121">
        <v>59.2</v>
      </c>
      <c r="K87" s="43"/>
      <c r="L87" s="82">
        <v>22.012</v>
      </c>
    </row>
    <row r="88" spans="1:12" ht="15" x14ac:dyDescent="0.25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610</v>
      </c>
      <c r="G89" s="19">
        <f t="shared" ref="G89" si="42">SUM(G82:G88)</f>
        <v>17.399999999999999</v>
      </c>
      <c r="H89" s="19">
        <f t="shared" ref="H89" si="43">SUM(H82:H88)</f>
        <v>18.3</v>
      </c>
      <c r="I89" s="19">
        <f t="shared" ref="I89" si="44">SUM(I82:I88)</f>
        <v>76.7</v>
      </c>
      <c r="J89" s="19">
        <f t="shared" ref="J89:L89" si="45">SUM(J82:J88)</f>
        <v>545</v>
      </c>
      <c r="K89" s="25"/>
      <c r="L89" s="19">
        <f t="shared" si="45"/>
        <v>111.54870600000001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107" t="s">
        <v>90</v>
      </c>
      <c r="F90" s="124">
        <v>60</v>
      </c>
      <c r="G90" s="125">
        <v>0.5</v>
      </c>
      <c r="H90" s="125">
        <v>0.1</v>
      </c>
      <c r="I90" s="126">
        <v>1</v>
      </c>
      <c r="J90" s="125">
        <v>6.9</v>
      </c>
      <c r="K90" s="43"/>
      <c r="L90" s="42">
        <v>60.887243999999995</v>
      </c>
    </row>
    <row r="91" spans="1:12" ht="15" x14ac:dyDescent="0.25">
      <c r="A91" s="23"/>
      <c r="B91" s="15"/>
      <c r="C91" s="11"/>
      <c r="D91" s="7" t="s">
        <v>27</v>
      </c>
      <c r="E91" s="106" t="s">
        <v>91</v>
      </c>
      <c r="F91" s="110" t="s">
        <v>94</v>
      </c>
      <c r="G91" s="123">
        <v>3.1</v>
      </c>
      <c r="H91" s="123">
        <v>4.0999999999999996</v>
      </c>
      <c r="I91" s="127">
        <v>31.7</v>
      </c>
      <c r="J91" s="123">
        <v>176.1</v>
      </c>
      <c r="K91" s="43"/>
      <c r="L91" s="42">
        <v>10.395401999999999</v>
      </c>
    </row>
    <row r="92" spans="1:12" ht="15" x14ac:dyDescent="0.25">
      <c r="A92" s="23"/>
      <c r="B92" s="15"/>
      <c r="C92" s="11"/>
      <c r="D92" s="7" t="s">
        <v>28</v>
      </c>
      <c r="E92" s="107" t="s">
        <v>92</v>
      </c>
      <c r="F92" s="110">
        <v>90</v>
      </c>
      <c r="G92" s="123">
        <v>14</v>
      </c>
      <c r="H92" s="123">
        <v>11.6</v>
      </c>
      <c r="I92" s="127">
        <v>13</v>
      </c>
      <c r="J92" s="123">
        <v>212.4</v>
      </c>
      <c r="K92" s="43"/>
      <c r="L92" s="42">
        <v>1.456</v>
      </c>
    </row>
    <row r="93" spans="1:12" ht="15" x14ac:dyDescent="0.25">
      <c r="A93" s="23"/>
      <c r="B93" s="15"/>
      <c r="C93" s="11"/>
      <c r="D93" s="7" t="s">
        <v>29</v>
      </c>
      <c r="E93" s="106" t="s">
        <v>93</v>
      </c>
      <c r="F93" s="110">
        <v>150</v>
      </c>
      <c r="G93" s="123">
        <v>3.4</v>
      </c>
      <c r="H93" s="123">
        <v>5.8</v>
      </c>
      <c r="I93" s="127">
        <v>29.4</v>
      </c>
      <c r="J93" s="123">
        <v>183.5</v>
      </c>
      <c r="K93" s="43"/>
      <c r="L93" s="42">
        <v>1.6015999999999999</v>
      </c>
    </row>
    <row r="94" spans="1:12" ht="15" x14ac:dyDescent="0.25">
      <c r="A94" s="23"/>
      <c r="B94" s="15"/>
      <c r="C94" s="11"/>
      <c r="D94" s="7" t="s">
        <v>30</v>
      </c>
      <c r="E94" s="106" t="s">
        <v>62</v>
      </c>
      <c r="F94" s="110">
        <v>200</v>
      </c>
      <c r="G94" s="123">
        <v>0.4</v>
      </c>
      <c r="H94" s="123">
        <v>0</v>
      </c>
      <c r="I94" s="127">
        <v>22</v>
      </c>
      <c r="J94" s="123">
        <v>90</v>
      </c>
      <c r="K94" s="43"/>
      <c r="L94" s="42">
        <v>11.793544000000001</v>
      </c>
    </row>
    <row r="95" spans="1:12" ht="15" x14ac:dyDescent="0.25">
      <c r="A95" s="23"/>
      <c r="B95" s="15"/>
      <c r="C95" s="11"/>
      <c r="D95" s="7" t="s">
        <v>31</v>
      </c>
      <c r="E95" s="107" t="s">
        <v>88</v>
      </c>
      <c r="F95" s="110">
        <v>40</v>
      </c>
      <c r="G95" s="123">
        <v>2</v>
      </c>
      <c r="H95" s="123">
        <v>0.6</v>
      </c>
      <c r="I95" s="127">
        <v>16.2</v>
      </c>
      <c r="J95" s="123">
        <v>77.8</v>
      </c>
      <c r="K95" s="43"/>
      <c r="L95" s="42">
        <v>17.681999999999999</v>
      </c>
    </row>
    <row r="96" spans="1:12" ht="15" x14ac:dyDescent="0.25">
      <c r="A96" s="23"/>
      <c r="B96" s="15"/>
      <c r="C96" s="11"/>
      <c r="D96" s="7" t="s">
        <v>32</v>
      </c>
      <c r="E96" s="107" t="s">
        <v>89</v>
      </c>
      <c r="F96" s="110">
        <v>20</v>
      </c>
      <c r="G96" s="123">
        <v>0.7</v>
      </c>
      <c r="H96" s="123">
        <v>0.1</v>
      </c>
      <c r="I96" s="127">
        <v>9.4</v>
      </c>
      <c r="J96" s="123">
        <v>41.3</v>
      </c>
      <c r="K96" s="43"/>
      <c r="L96" s="42">
        <v>9.5</v>
      </c>
    </row>
    <row r="97" spans="1:12" ht="15" x14ac:dyDescent="0.25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5" x14ac:dyDescent="0.25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560</v>
      </c>
      <c r="G99" s="19">
        <f t="shared" ref="G99" si="46">SUM(G90:G98)</f>
        <v>24.099999999999998</v>
      </c>
      <c r="H99" s="19">
        <f t="shared" ref="H99" si="47">SUM(H90:H98)</f>
        <v>22.3</v>
      </c>
      <c r="I99" s="19">
        <f t="shared" ref="I99" si="48">SUM(I90:I98)</f>
        <v>122.7</v>
      </c>
      <c r="J99" s="19">
        <f t="shared" ref="J99:L99" si="49">SUM(J90:J98)</f>
        <v>787.99999999999989</v>
      </c>
      <c r="K99" s="25"/>
      <c r="L99" s="19">
        <f t="shared" si="49"/>
        <v>113.31579000000001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205" t="s">
        <v>4</v>
      </c>
      <c r="D100" s="206"/>
      <c r="E100" s="31"/>
      <c r="F100" s="32">
        <f>F89+F99</f>
        <v>1170</v>
      </c>
      <c r="G100" s="32">
        <f t="shared" ref="G100" si="50">G89+G99</f>
        <v>41.5</v>
      </c>
      <c r="H100" s="32">
        <f t="shared" ref="H100" si="51">H89+H99</f>
        <v>40.6</v>
      </c>
      <c r="I100" s="32">
        <f t="shared" ref="I100" si="52">I89+I99</f>
        <v>199.4</v>
      </c>
      <c r="J100" s="32">
        <f t="shared" ref="J100:L100" si="53">J89+J99</f>
        <v>1333</v>
      </c>
      <c r="K100" s="32"/>
      <c r="L100" s="32">
        <f t="shared" si="53"/>
        <v>224.86449600000003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128" t="s">
        <v>95</v>
      </c>
      <c r="F101" s="134">
        <v>40</v>
      </c>
      <c r="G101" s="143">
        <v>1.1000000000000001</v>
      </c>
      <c r="H101" s="143">
        <v>1.5</v>
      </c>
      <c r="I101" s="143">
        <v>21</v>
      </c>
      <c r="J101" s="154">
        <v>101.9</v>
      </c>
      <c r="K101" s="40"/>
      <c r="L101" s="160">
        <v>22.284200000000002</v>
      </c>
    </row>
    <row r="102" spans="1:12" ht="15" x14ac:dyDescent="0.25">
      <c r="A102" s="23"/>
      <c r="B102" s="15"/>
      <c r="C102" s="11"/>
      <c r="D102" s="6"/>
      <c r="E102" s="60" t="s">
        <v>96</v>
      </c>
      <c r="F102" s="135" t="s">
        <v>103</v>
      </c>
      <c r="G102" s="143">
        <v>4.8</v>
      </c>
      <c r="H102" s="143">
        <v>6.9</v>
      </c>
      <c r="I102" s="144">
        <v>28</v>
      </c>
      <c r="J102" s="154">
        <v>193.3</v>
      </c>
      <c r="K102" s="43"/>
      <c r="L102" s="160">
        <v>24.04157</v>
      </c>
    </row>
    <row r="103" spans="1:12" ht="15" x14ac:dyDescent="0.25">
      <c r="A103" s="23"/>
      <c r="B103" s="15"/>
      <c r="C103" s="11"/>
      <c r="D103" s="7" t="s">
        <v>22</v>
      </c>
      <c r="E103" s="60" t="s">
        <v>56</v>
      </c>
      <c r="F103" s="136">
        <v>200</v>
      </c>
      <c r="G103" s="144">
        <v>2.2999999999999998</v>
      </c>
      <c r="H103" s="144">
        <v>2.5</v>
      </c>
      <c r="I103" s="144">
        <v>14.8</v>
      </c>
      <c r="J103" s="155">
        <v>90.9</v>
      </c>
      <c r="K103" s="43"/>
      <c r="L103" s="160">
        <v>11.863700000000001</v>
      </c>
    </row>
    <row r="104" spans="1:12" ht="15" x14ac:dyDescent="0.25">
      <c r="A104" s="23"/>
      <c r="B104" s="15"/>
      <c r="C104" s="11"/>
      <c r="D104" s="7" t="s">
        <v>23</v>
      </c>
      <c r="E104" s="60" t="s">
        <v>97</v>
      </c>
      <c r="F104" s="136">
        <v>125</v>
      </c>
      <c r="G104" s="145">
        <v>1.8</v>
      </c>
      <c r="H104" s="145">
        <v>1.5</v>
      </c>
      <c r="I104" s="143">
        <v>4.5</v>
      </c>
      <c r="J104" s="154">
        <v>38.700000000000003</v>
      </c>
      <c r="K104" s="43"/>
      <c r="L104" s="160">
        <v>12.494999999999999</v>
      </c>
    </row>
    <row r="105" spans="1:12" ht="15" x14ac:dyDescent="0.25">
      <c r="A105" s="23"/>
      <c r="B105" s="15"/>
      <c r="C105" s="11"/>
      <c r="D105" s="7" t="s">
        <v>24</v>
      </c>
      <c r="E105" s="129" t="s">
        <v>43</v>
      </c>
      <c r="F105" s="137">
        <v>20</v>
      </c>
      <c r="G105" s="146">
        <v>1</v>
      </c>
      <c r="H105" s="146">
        <v>0.3</v>
      </c>
      <c r="I105" s="146">
        <v>8.1</v>
      </c>
      <c r="J105" s="146">
        <v>38.9</v>
      </c>
      <c r="K105" s="43"/>
      <c r="L105" s="160">
        <v>2.9119999999999999</v>
      </c>
    </row>
    <row r="106" spans="1:12" ht="15" x14ac:dyDescent="0.25">
      <c r="A106" s="23"/>
      <c r="B106" s="15"/>
      <c r="C106" s="11"/>
      <c r="D106" s="6"/>
      <c r="E106" s="130" t="s">
        <v>44</v>
      </c>
      <c r="F106" s="138">
        <v>20</v>
      </c>
      <c r="G106" s="145">
        <v>0.7</v>
      </c>
      <c r="H106" s="145">
        <v>0.1</v>
      </c>
      <c r="I106" s="143">
        <v>9.4</v>
      </c>
      <c r="J106" s="154">
        <v>41.3</v>
      </c>
      <c r="K106" s="43"/>
      <c r="L106" s="42">
        <v>2.91</v>
      </c>
    </row>
    <row r="107" spans="1:12" ht="15" x14ac:dyDescent="0.25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5.75" thickBot="1" x14ac:dyDescent="0.3">
      <c r="A108" s="24"/>
      <c r="B108" s="17"/>
      <c r="C108" s="8"/>
      <c r="D108" s="18" t="s">
        <v>33</v>
      </c>
      <c r="E108" s="9"/>
      <c r="F108" s="19">
        <f>SUM(F101:F107)</f>
        <v>405</v>
      </c>
      <c r="G108" s="19">
        <f t="shared" ref="G108:J108" si="54">SUM(G101:G107)</f>
        <v>11.7</v>
      </c>
      <c r="H108" s="19">
        <f t="shared" si="54"/>
        <v>12.8</v>
      </c>
      <c r="I108" s="19">
        <f t="shared" si="54"/>
        <v>85.8</v>
      </c>
      <c r="J108" s="19">
        <f t="shared" si="54"/>
        <v>505</v>
      </c>
      <c r="K108" s="25"/>
      <c r="L108" s="19">
        <f t="shared" ref="L108" si="55">SUM(L101:L107)</f>
        <v>76.506470000000007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66" t="s">
        <v>98</v>
      </c>
      <c r="F109" s="139">
        <v>80</v>
      </c>
      <c r="G109" s="147">
        <v>0.8</v>
      </c>
      <c r="H109" s="147">
        <v>4.0999999999999996</v>
      </c>
      <c r="I109" s="148">
        <v>2.8</v>
      </c>
      <c r="J109" s="156">
        <v>51.1</v>
      </c>
      <c r="K109" s="43"/>
      <c r="L109" s="42">
        <v>21.271129999999999</v>
      </c>
    </row>
    <row r="110" spans="1:12" ht="15" x14ac:dyDescent="0.25">
      <c r="A110" s="23"/>
      <c r="B110" s="15"/>
      <c r="C110" s="11"/>
      <c r="D110" s="7" t="s">
        <v>27</v>
      </c>
      <c r="E110" s="131" t="s">
        <v>99</v>
      </c>
      <c r="F110" s="140" t="s">
        <v>63</v>
      </c>
      <c r="G110" s="149">
        <v>7.7</v>
      </c>
      <c r="H110" s="149">
        <v>9.6999999999999993</v>
      </c>
      <c r="I110" s="149">
        <v>18.7</v>
      </c>
      <c r="J110" s="149">
        <v>192.9</v>
      </c>
      <c r="K110" s="43"/>
      <c r="L110" s="42">
        <v>0</v>
      </c>
    </row>
    <row r="111" spans="1:12" ht="15" x14ac:dyDescent="0.25">
      <c r="A111" s="23"/>
      <c r="B111" s="15"/>
      <c r="C111" s="11"/>
      <c r="D111" s="7" t="s">
        <v>28</v>
      </c>
      <c r="E111" s="132" t="s">
        <v>100</v>
      </c>
      <c r="F111" s="141">
        <v>100</v>
      </c>
      <c r="G111" s="150">
        <v>10.3</v>
      </c>
      <c r="H111" s="150">
        <v>9.9</v>
      </c>
      <c r="I111" s="151">
        <v>3.8</v>
      </c>
      <c r="J111" s="157">
        <v>145.5</v>
      </c>
      <c r="K111" s="43"/>
      <c r="L111" s="42">
        <v>35.89</v>
      </c>
    </row>
    <row r="112" spans="1:12" ht="15" x14ac:dyDescent="0.25">
      <c r="A112" s="23"/>
      <c r="B112" s="15"/>
      <c r="C112" s="11"/>
      <c r="D112" s="7" t="s">
        <v>29</v>
      </c>
      <c r="E112" s="132" t="s">
        <v>55</v>
      </c>
      <c r="F112" s="141">
        <v>150</v>
      </c>
      <c r="G112" s="151">
        <v>3.3</v>
      </c>
      <c r="H112" s="151">
        <v>4.4000000000000004</v>
      </c>
      <c r="I112" s="151">
        <v>23.5</v>
      </c>
      <c r="J112" s="157">
        <v>147</v>
      </c>
      <c r="K112" s="43"/>
      <c r="L112" s="42">
        <v>63.78</v>
      </c>
    </row>
    <row r="113" spans="1:12" ht="15" x14ac:dyDescent="0.25">
      <c r="A113" s="23"/>
      <c r="B113" s="15"/>
      <c r="C113" s="11"/>
      <c r="D113" s="7" t="s">
        <v>30</v>
      </c>
      <c r="E113" s="132" t="s">
        <v>101</v>
      </c>
      <c r="F113" s="141">
        <v>40</v>
      </c>
      <c r="G113" s="151">
        <v>2</v>
      </c>
      <c r="H113" s="151">
        <v>0.6</v>
      </c>
      <c r="I113" s="152">
        <v>16.2</v>
      </c>
      <c r="J113" s="157">
        <v>77.8</v>
      </c>
      <c r="K113" s="43"/>
      <c r="L113" s="42">
        <v>16.739999999999998</v>
      </c>
    </row>
    <row r="114" spans="1:12" ht="15" x14ac:dyDescent="0.25">
      <c r="A114" s="23"/>
      <c r="B114" s="15"/>
      <c r="C114" s="11"/>
      <c r="D114" s="7" t="s">
        <v>31</v>
      </c>
      <c r="E114" s="132" t="s">
        <v>81</v>
      </c>
      <c r="F114" s="141">
        <v>200</v>
      </c>
      <c r="G114" s="152">
        <v>0.2</v>
      </c>
      <c r="H114" s="152">
        <v>0</v>
      </c>
      <c r="I114" s="152">
        <v>20.6</v>
      </c>
      <c r="J114" s="158">
        <v>83.2</v>
      </c>
      <c r="K114" s="43"/>
      <c r="L114" s="42">
        <v>4.3600000000000003</v>
      </c>
    </row>
    <row r="115" spans="1:12" ht="15" x14ac:dyDescent="0.25">
      <c r="A115" s="23"/>
      <c r="B115" s="15"/>
      <c r="C115" s="11"/>
      <c r="D115" s="7" t="s">
        <v>32</v>
      </c>
      <c r="E115" s="133" t="s">
        <v>102</v>
      </c>
      <c r="F115" s="142">
        <v>100</v>
      </c>
      <c r="G115" s="153">
        <v>0.4</v>
      </c>
      <c r="H115" s="153">
        <v>0</v>
      </c>
      <c r="I115" s="152">
        <v>14.4</v>
      </c>
      <c r="J115" s="159">
        <v>59.2</v>
      </c>
      <c r="K115" s="43"/>
      <c r="L115" s="42">
        <v>19.38</v>
      </c>
    </row>
    <row r="116" spans="1:12" ht="15" x14ac:dyDescent="0.25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5" x14ac:dyDescent="0.25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670</v>
      </c>
      <c r="G118" s="19">
        <f t="shared" ref="G118:J118" si="56">SUM(G109:G117)</f>
        <v>24.7</v>
      </c>
      <c r="H118" s="19">
        <f t="shared" si="56"/>
        <v>28.700000000000003</v>
      </c>
      <c r="I118" s="19">
        <f t="shared" si="56"/>
        <v>100</v>
      </c>
      <c r="J118" s="19">
        <f t="shared" si="56"/>
        <v>756.7</v>
      </c>
      <c r="K118" s="25"/>
      <c r="L118" s="19">
        <f t="shared" ref="L118" si="57">SUM(L109:L117)</f>
        <v>161.42113000000001</v>
      </c>
    </row>
    <row r="119" spans="1:12" ht="15.75" thickBot="1" x14ac:dyDescent="0.25">
      <c r="A119" s="29">
        <f>A101</f>
        <v>2</v>
      </c>
      <c r="B119" s="30">
        <f>B101</f>
        <v>1</v>
      </c>
      <c r="C119" s="205" t="s">
        <v>4</v>
      </c>
      <c r="D119" s="206"/>
      <c r="E119" s="31"/>
      <c r="F119" s="32">
        <f>F108+F118</f>
        <v>1075</v>
      </c>
      <c r="G119" s="32">
        <f t="shared" ref="G119" si="58">G108+G118</f>
        <v>36.4</v>
      </c>
      <c r="H119" s="32">
        <f t="shared" ref="H119" si="59">H108+H118</f>
        <v>41.5</v>
      </c>
      <c r="I119" s="32">
        <f t="shared" ref="I119" si="60">I108+I118</f>
        <v>185.8</v>
      </c>
      <c r="J119" s="32">
        <f t="shared" ref="J119:L119" si="61">J108+J118</f>
        <v>1261.7</v>
      </c>
      <c r="K119" s="32"/>
      <c r="L119" s="32">
        <f t="shared" si="61"/>
        <v>237.92760000000001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161" t="s">
        <v>53</v>
      </c>
      <c r="F120" s="163" t="s">
        <v>111</v>
      </c>
      <c r="G120" s="151">
        <v>5.3</v>
      </c>
      <c r="H120" s="151">
        <v>3.7</v>
      </c>
      <c r="I120" s="151">
        <v>7.2</v>
      </c>
      <c r="J120" s="157">
        <v>83.3</v>
      </c>
      <c r="K120" s="40"/>
      <c r="L120" s="160">
        <v>16.871400000000001</v>
      </c>
    </row>
    <row r="121" spans="1:12" ht="15" x14ac:dyDescent="0.25">
      <c r="A121" s="14"/>
      <c r="B121" s="15"/>
      <c r="C121" s="11"/>
      <c r="D121" s="6"/>
      <c r="E121" s="162" t="s">
        <v>104</v>
      </c>
      <c r="F121" s="140">
        <v>90</v>
      </c>
      <c r="G121" s="151">
        <v>8.1</v>
      </c>
      <c r="H121" s="151">
        <v>11.8</v>
      </c>
      <c r="I121" s="152">
        <v>14.3</v>
      </c>
      <c r="J121" s="157">
        <v>195.8</v>
      </c>
      <c r="K121" s="43"/>
      <c r="L121" s="160">
        <v>52.730328</v>
      </c>
    </row>
    <row r="122" spans="1:12" ht="15" x14ac:dyDescent="0.25">
      <c r="A122" s="14"/>
      <c r="B122" s="15"/>
      <c r="C122" s="11"/>
      <c r="D122" s="7" t="s">
        <v>22</v>
      </c>
      <c r="E122" s="161" t="s">
        <v>105</v>
      </c>
      <c r="F122" s="140">
        <v>150</v>
      </c>
      <c r="G122" s="152">
        <v>3.2</v>
      </c>
      <c r="H122" s="152">
        <v>2.8</v>
      </c>
      <c r="I122" s="152">
        <v>34.299999999999997</v>
      </c>
      <c r="J122" s="158">
        <v>175.2</v>
      </c>
      <c r="K122" s="43"/>
      <c r="L122" s="160">
        <v>8.7319200000000006</v>
      </c>
    </row>
    <row r="123" spans="1:12" ht="15" x14ac:dyDescent="0.25">
      <c r="A123" s="14"/>
      <c r="B123" s="15"/>
      <c r="C123" s="11"/>
      <c r="D123" s="7" t="s">
        <v>23</v>
      </c>
      <c r="E123" s="162" t="s">
        <v>62</v>
      </c>
      <c r="F123" s="140">
        <v>200</v>
      </c>
      <c r="G123" s="150">
        <v>0.2</v>
      </c>
      <c r="H123" s="150">
        <v>0</v>
      </c>
      <c r="I123" s="151">
        <v>11</v>
      </c>
      <c r="J123" s="157">
        <v>45</v>
      </c>
      <c r="K123" s="43"/>
      <c r="L123" s="160">
        <v>1.3103999999999998</v>
      </c>
    </row>
    <row r="124" spans="1:12" ht="15" x14ac:dyDescent="0.25">
      <c r="A124" s="14"/>
      <c r="B124" s="15"/>
      <c r="C124" s="11"/>
      <c r="D124" s="7" t="s">
        <v>24</v>
      </c>
      <c r="E124" s="131" t="s">
        <v>88</v>
      </c>
      <c r="F124" s="164">
        <v>20</v>
      </c>
      <c r="G124" s="149">
        <v>1</v>
      </c>
      <c r="H124" s="149">
        <v>0.3</v>
      </c>
      <c r="I124" s="149">
        <v>8.1</v>
      </c>
      <c r="J124" s="149">
        <v>38.9</v>
      </c>
      <c r="K124" s="43"/>
      <c r="L124" s="160">
        <v>13.815335000000001</v>
      </c>
    </row>
    <row r="125" spans="1:12" ht="15" x14ac:dyDescent="0.25">
      <c r="A125" s="14"/>
      <c r="B125" s="15"/>
      <c r="C125" s="11"/>
      <c r="D125" s="6"/>
      <c r="E125" s="162" t="s">
        <v>106</v>
      </c>
      <c r="F125" s="165">
        <v>100</v>
      </c>
      <c r="G125" s="150">
        <v>0.1</v>
      </c>
      <c r="H125" s="150">
        <v>0.2</v>
      </c>
      <c r="I125" s="151">
        <v>5.7</v>
      </c>
      <c r="J125" s="157">
        <v>25</v>
      </c>
      <c r="K125" s="43"/>
      <c r="L125" s="160">
        <v>18.010649999999998</v>
      </c>
    </row>
    <row r="126" spans="1:12" ht="15" x14ac:dyDescent="0.25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5.75" thickBot="1" x14ac:dyDescent="0.3">
      <c r="A127" s="16"/>
      <c r="B127" s="17"/>
      <c r="C127" s="8"/>
      <c r="D127" s="18" t="s">
        <v>33</v>
      </c>
      <c r="E127" s="9"/>
      <c r="F127" s="19">
        <f>SUM(F120:F126)</f>
        <v>560</v>
      </c>
      <c r="G127" s="19">
        <f t="shared" ref="G127:J127" si="62">SUM(G120:G126)</f>
        <v>17.899999999999999</v>
      </c>
      <c r="H127" s="19">
        <f t="shared" si="62"/>
        <v>18.8</v>
      </c>
      <c r="I127" s="19">
        <f t="shared" si="62"/>
        <v>80.599999999999994</v>
      </c>
      <c r="J127" s="19">
        <f t="shared" si="62"/>
        <v>563.20000000000005</v>
      </c>
      <c r="K127" s="25"/>
      <c r="L127" s="19">
        <f t="shared" ref="L127" si="63">SUM(L120:L126)</f>
        <v>111.47003300000002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161" t="s">
        <v>107</v>
      </c>
      <c r="F128" s="166">
        <v>60</v>
      </c>
      <c r="G128" s="147">
        <v>0.8</v>
      </c>
      <c r="H128" s="147">
        <v>2.7</v>
      </c>
      <c r="I128" s="148">
        <v>3.3</v>
      </c>
      <c r="J128" s="156">
        <v>40.700000000000003</v>
      </c>
      <c r="K128" s="43"/>
      <c r="L128" s="42">
        <v>14.167999999999999</v>
      </c>
    </row>
    <row r="129" spans="1:12" ht="15" x14ac:dyDescent="0.25">
      <c r="A129" s="14"/>
      <c r="B129" s="15"/>
      <c r="C129" s="11"/>
      <c r="D129" s="7" t="s">
        <v>27</v>
      </c>
      <c r="E129" s="161" t="s">
        <v>108</v>
      </c>
      <c r="F129" s="140" t="s">
        <v>112</v>
      </c>
      <c r="G129" s="149">
        <v>6.5</v>
      </c>
      <c r="H129" s="149">
        <v>6.4</v>
      </c>
      <c r="I129" s="149">
        <v>20.100000000000001</v>
      </c>
      <c r="J129" s="149">
        <v>164</v>
      </c>
      <c r="K129" s="43"/>
      <c r="L129" s="42">
        <v>22.747220000000002</v>
      </c>
    </row>
    <row r="130" spans="1:12" ht="15" x14ac:dyDescent="0.25">
      <c r="A130" s="14"/>
      <c r="B130" s="15"/>
      <c r="C130" s="11"/>
      <c r="D130" s="7" t="s">
        <v>28</v>
      </c>
      <c r="E130" s="162" t="s">
        <v>109</v>
      </c>
      <c r="F130" s="167">
        <v>200</v>
      </c>
      <c r="G130" s="150">
        <v>14.7</v>
      </c>
      <c r="H130" s="150">
        <v>15.3</v>
      </c>
      <c r="I130" s="151">
        <v>26.5</v>
      </c>
      <c r="J130" s="157">
        <v>302.5</v>
      </c>
      <c r="K130" s="43"/>
      <c r="L130" s="42">
        <v>83.442679999999996</v>
      </c>
    </row>
    <row r="131" spans="1:12" ht="15" x14ac:dyDescent="0.25">
      <c r="A131" s="14"/>
      <c r="B131" s="15"/>
      <c r="C131" s="11"/>
      <c r="D131" s="7" t="s">
        <v>29</v>
      </c>
      <c r="E131" s="161"/>
      <c r="F131" s="167"/>
      <c r="G131" s="151"/>
      <c r="H131" s="151"/>
      <c r="I131" s="151"/>
      <c r="J131" s="157"/>
      <c r="K131" s="43"/>
      <c r="L131" s="42">
        <v>5.5931499999999996</v>
      </c>
    </row>
    <row r="132" spans="1:12" ht="15" x14ac:dyDescent="0.25">
      <c r="A132" s="14"/>
      <c r="B132" s="15"/>
      <c r="C132" s="11"/>
      <c r="D132" s="7" t="s">
        <v>30</v>
      </c>
      <c r="E132" s="162" t="s">
        <v>110</v>
      </c>
      <c r="F132" s="167">
        <v>200</v>
      </c>
      <c r="G132" s="151">
        <v>0.7</v>
      </c>
      <c r="H132" s="151">
        <v>0</v>
      </c>
      <c r="I132" s="152">
        <v>23.9</v>
      </c>
      <c r="J132" s="157">
        <v>98.4</v>
      </c>
      <c r="K132" s="43"/>
      <c r="L132" s="42">
        <v>1.456</v>
      </c>
    </row>
    <row r="133" spans="1:12" ht="15" x14ac:dyDescent="0.25">
      <c r="A133" s="14"/>
      <c r="B133" s="15"/>
      <c r="C133" s="11"/>
      <c r="D133" s="7" t="s">
        <v>31</v>
      </c>
      <c r="E133" s="162" t="s">
        <v>88</v>
      </c>
      <c r="F133" s="167">
        <v>40</v>
      </c>
      <c r="G133" s="152">
        <v>2</v>
      </c>
      <c r="H133" s="152">
        <v>0.6</v>
      </c>
      <c r="I133" s="152">
        <v>16.2</v>
      </c>
      <c r="J133" s="158">
        <v>77.8</v>
      </c>
      <c r="K133" s="43"/>
      <c r="L133" s="42">
        <v>12.2</v>
      </c>
    </row>
    <row r="134" spans="1:12" ht="15" x14ac:dyDescent="0.25">
      <c r="A134" s="14"/>
      <c r="B134" s="15"/>
      <c r="C134" s="11"/>
      <c r="D134" s="7" t="s">
        <v>32</v>
      </c>
      <c r="E134" s="162" t="s">
        <v>44</v>
      </c>
      <c r="F134" s="142">
        <v>20</v>
      </c>
      <c r="G134" s="152">
        <v>0.7</v>
      </c>
      <c r="H134" s="152">
        <v>0.1</v>
      </c>
      <c r="I134" s="152">
        <v>9.4</v>
      </c>
      <c r="J134" s="159">
        <v>41.3</v>
      </c>
      <c r="K134" s="43"/>
      <c r="L134" s="42">
        <v>7.8</v>
      </c>
    </row>
    <row r="135" spans="1:12" ht="15" x14ac:dyDescent="0.25">
      <c r="A135" s="14"/>
      <c r="B135" s="15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5" x14ac:dyDescent="0.25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520</v>
      </c>
      <c r="G137" s="19">
        <f t="shared" ref="G137:J137" si="64">SUM(G128:G136)</f>
        <v>25.4</v>
      </c>
      <c r="H137" s="19">
        <f t="shared" si="64"/>
        <v>25.100000000000005</v>
      </c>
      <c r="I137" s="19">
        <f t="shared" si="64"/>
        <v>99.40000000000002</v>
      </c>
      <c r="J137" s="19">
        <f t="shared" si="64"/>
        <v>724.69999999999993</v>
      </c>
      <c r="K137" s="25"/>
      <c r="L137" s="19">
        <f t="shared" ref="L137" si="65">SUM(L128:L136)</f>
        <v>147.40705</v>
      </c>
    </row>
    <row r="138" spans="1:12" ht="15.75" thickBot="1" x14ac:dyDescent="0.25">
      <c r="A138" s="33">
        <f>A120</f>
        <v>2</v>
      </c>
      <c r="B138" s="33">
        <f>B120</f>
        <v>2</v>
      </c>
      <c r="C138" s="205" t="s">
        <v>4</v>
      </c>
      <c r="D138" s="206"/>
      <c r="E138" s="31"/>
      <c r="F138" s="32">
        <f>F127+F137</f>
        <v>1080</v>
      </c>
      <c r="G138" s="32">
        <f t="shared" ref="G138" si="66">G127+G137</f>
        <v>43.3</v>
      </c>
      <c r="H138" s="32">
        <f t="shared" ref="H138" si="67">H127+H137</f>
        <v>43.900000000000006</v>
      </c>
      <c r="I138" s="32">
        <f t="shared" ref="I138" si="68">I127+I137</f>
        <v>180</v>
      </c>
      <c r="J138" s="32">
        <f t="shared" ref="J138:L138" si="69">J127+J137</f>
        <v>1287.9000000000001</v>
      </c>
      <c r="K138" s="32"/>
      <c r="L138" s="32">
        <f t="shared" si="69"/>
        <v>258.87708300000003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162" t="s">
        <v>113</v>
      </c>
      <c r="F139" s="88">
        <v>90</v>
      </c>
      <c r="G139" s="174">
        <v>14.5</v>
      </c>
      <c r="H139" s="174">
        <v>14.8</v>
      </c>
      <c r="I139" s="174">
        <v>0.6</v>
      </c>
      <c r="J139" s="184">
        <v>193.6</v>
      </c>
      <c r="K139" s="40"/>
      <c r="L139" s="39">
        <v>97.947819999999993</v>
      </c>
    </row>
    <row r="140" spans="1:12" ht="15" x14ac:dyDescent="0.25">
      <c r="A140" s="23"/>
      <c r="B140" s="15"/>
      <c r="C140" s="11"/>
      <c r="D140" s="6"/>
      <c r="E140" s="161" t="s">
        <v>114</v>
      </c>
      <c r="F140" s="169">
        <v>150</v>
      </c>
      <c r="G140" s="174">
        <v>2.7</v>
      </c>
      <c r="H140" s="174">
        <v>5.8</v>
      </c>
      <c r="I140" s="175">
        <v>31.6</v>
      </c>
      <c r="J140" s="184">
        <v>189.4</v>
      </c>
      <c r="K140" s="43"/>
      <c r="L140" s="42">
        <v>28.3125</v>
      </c>
    </row>
    <row r="141" spans="1:12" ht="15" x14ac:dyDescent="0.25">
      <c r="A141" s="23"/>
      <c r="B141" s="15"/>
      <c r="C141" s="11"/>
      <c r="D141" s="7" t="s">
        <v>22</v>
      </c>
      <c r="E141" s="162" t="s">
        <v>87</v>
      </c>
      <c r="F141" s="169">
        <v>200</v>
      </c>
      <c r="G141" s="175">
        <v>4.0999999999999996</v>
      </c>
      <c r="H141" s="175">
        <v>0.7</v>
      </c>
      <c r="I141" s="175">
        <v>18.100000000000001</v>
      </c>
      <c r="J141" s="185">
        <v>95</v>
      </c>
      <c r="K141" s="43"/>
      <c r="L141" s="42">
        <v>7.0627200000000006</v>
      </c>
    </row>
    <row r="142" spans="1:12" ht="15.75" customHeight="1" x14ac:dyDescent="0.25">
      <c r="A142" s="23"/>
      <c r="B142" s="15"/>
      <c r="C142" s="11"/>
      <c r="D142" s="7" t="s">
        <v>23</v>
      </c>
      <c r="E142" s="162" t="s">
        <v>97</v>
      </c>
      <c r="F142" s="169">
        <v>125</v>
      </c>
      <c r="G142" s="176">
        <v>1.8</v>
      </c>
      <c r="H142" s="176">
        <v>1.5</v>
      </c>
      <c r="I142" s="174">
        <v>4.5</v>
      </c>
      <c r="J142" s="184">
        <v>38.700000000000003</v>
      </c>
      <c r="K142" s="43"/>
      <c r="L142" s="42">
        <v>4.1932799999999997</v>
      </c>
    </row>
    <row r="143" spans="1:12" ht="15" x14ac:dyDescent="0.25">
      <c r="A143" s="23"/>
      <c r="B143" s="15"/>
      <c r="C143" s="11"/>
      <c r="D143" s="7" t="s">
        <v>24</v>
      </c>
      <c r="E143" s="161" t="s">
        <v>115</v>
      </c>
      <c r="F143" s="170">
        <v>15</v>
      </c>
      <c r="G143" s="177">
        <v>0.4</v>
      </c>
      <c r="H143" s="177">
        <v>0.5</v>
      </c>
      <c r="I143" s="177">
        <v>5.4</v>
      </c>
      <c r="J143" s="186">
        <v>27.7</v>
      </c>
      <c r="K143" s="43"/>
      <c r="L143" s="42">
        <v>14.024269999999998</v>
      </c>
    </row>
    <row r="144" spans="1:12" ht="15" x14ac:dyDescent="0.25">
      <c r="A144" s="23"/>
      <c r="B144" s="15"/>
      <c r="C144" s="11"/>
      <c r="D144" s="6"/>
      <c r="E144" s="161" t="s">
        <v>43</v>
      </c>
      <c r="F144" s="172">
        <v>40</v>
      </c>
      <c r="G144" s="183">
        <v>2</v>
      </c>
      <c r="H144" s="183">
        <v>0.6</v>
      </c>
      <c r="I144" s="183">
        <v>16.2</v>
      </c>
      <c r="J144" s="185">
        <v>77.8</v>
      </c>
      <c r="K144" s="43"/>
      <c r="L144" s="42">
        <v>11.5221</v>
      </c>
    </row>
    <row r="145" spans="1:12" ht="15" x14ac:dyDescent="0.25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5.75" thickBot="1" x14ac:dyDescent="0.3">
      <c r="A146" s="24"/>
      <c r="B146" s="17"/>
      <c r="C146" s="8"/>
      <c r="D146" s="18" t="s">
        <v>33</v>
      </c>
      <c r="E146" s="9"/>
      <c r="F146" s="19">
        <f>SUM(F139:F145)</f>
        <v>620</v>
      </c>
      <c r="G146" s="19">
        <f t="shared" ref="G146:J146" si="70">SUM(G139:G145)</f>
        <v>25.499999999999996</v>
      </c>
      <c r="H146" s="19">
        <f t="shared" si="70"/>
        <v>23.900000000000002</v>
      </c>
      <c r="I146" s="19">
        <f t="shared" si="70"/>
        <v>76.400000000000006</v>
      </c>
      <c r="J146" s="19">
        <f t="shared" si="70"/>
        <v>622.20000000000005</v>
      </c>
      <c r="K146" s="25"/>
      <c r="L146" s="19">
        <f t="shared" ref="L146" si="71">SUM(L139:L145)</f>
        <v>163.06268999999998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162" t="s">
        <v>64</v>
      </c>
      <c r="F147" s="67">
        <v>60</v>
      </c>
      <c r="G147" s="178">
        <v>0.7</v>
      </c>
      <c r="H147" s="178">
        <v>0.1</v>
      </c>
      <c r="I147" s="179">
        <v>2.7</v>
      </c>
      <c r="J147" s="187">
        <v>14.3</v>
      </c>
      <c r="K147" s="43"/>
      <c r="L147" s="42">
        <v>18.899999999999999</v>
      </c>
    </row>
    <row r="148" spans="1:12" ht="15" x14ac:dyDescent="0.25">
      <c r="A148" s="23"/>
      <c r="B148" s="15"/>
      <c r="C148" s="11"/>
      <c r="D148" s="7" t="s">
        <v>27</v>
      </c>
      <c r="E148" s="161" t="s">
        <v>116</v>
      </c>
      <c r="F148" s="171" t="s">
        <v>63</v>
      </c>
      <c r="G148" s="180">
        <v>3.5</v>
      </c>
      <c r="H148" s="180">
        <v>4.7</v>
      </c>
      <c r="I148" s="180">
        <v>18</v>
      </c>
      <c r="J148" s="186">
        <v>128.30000000000001</v>
      </c>
      <c r="K148" s="43"/>
      <c r="L148" s="42">
        <v>17.907344999999999</v>
      </c>
    </row>
    <row r="149" spans="1:12" ht="15" x14ac:dyDescent="0.25">
      <c r="A149" s="23"/>
      <c r="B149" s="15"/>
      <c r="C149" s="11"/>
      <c r="D149" s="7" t="s">
        <v>28</v>
      </c>
      <c r="E149" s="168" t="s">
        <v>117</v>
      </c>
      <c r="F149" s="172">
        <v>90</v>
      </c>
      <c r="G149" s="181">
        <v>21.4</v>
      </c>
      <c r="H149" s="181">
        <v>14.5</v>
      </c>
      <c r="I149" s="182">
        <v>4.3</v>
      </c>
      <c r="J149" s="184">
        <v>233.3</v>
      </c>
      <c r="K149" s="43"/>
      <c r="L149" s="42">
        <v>33.875230000000002</v>
      </c>
    </row>
    <row r="150" spans="1:12" ht="15" x14ac:dyDescent="0.25">
      <c r="A150" s="23"/>
      <c r="B150" s="15"/>
      <c r="C150" s="11"/>
      <c r="D150" s="7" t="s">
        <v>29</v>
      </c>
      <c r="E150" s="162" t="s">
        <v>55</v>
      </c>
      <c r="F150" s="172">
        <v>150</v>
      </c>
      <c r="G150" s="182">
        <v>3.3</v>
      </c>
      <c r="H150" s="182">
        <v>4.4000000000000004</v>
      </c>
      <c r="I150" s="182">
        <v>23.5</v>
      </c>
      <c r="J150" s="184">
        <v>146.6</v>
      </c>
      <c r="K150" s="43"/>
      <c r="L150" s="42">
        <v>16.729580000000002</v>
      </c>
    </row>
    <row r="151" spans="1:12" ht="15" x14ac:dyDescent="0.25">
      <c r="A151" s="23"/>
      <c r="B151" s="15"/>
      <c r="C151" s="11"/>
      <c r="D151" s="7" t="s">
        <v>30</v>
      </c>
      <c r="E151" s="162" t="s">
        <v>62</v>
      </c>
      <c r="F151" s="172">
        <v>200</v>
      </c>
      <c r="G151" s="182">
        <v>0.4</v>
      </c>
      <c r="H151" s="182">
        <v>0</v>
      </c>
      <c r="I151" s="183">
        <v>22</v>
      </c>
      <c r="J151" s="184">
        <v>90</v>
      </c>
      <c r="K151" s="43"/>
      <c r="L151" s="42">
        <v>13.495700000000001</v>
      </c>
    </row>
    <row r="152" spans="1:12" ht="15" x14ac:dyDescent="0.25">
      <c r="A152" s="23"/>
      <c r="B152" s="15"/>
      <c r="C152" s="11"/>
      <c r="D152" s="7" t="s">
        <v>31</v>
      </c>
      <c r="E152" s="161" t="s">
        <v>43</v>
      </c>
      <c r="F152" s="172">
        <v>40</v>
      </c>
      <c r="G152" s="183">
        <v>2</v>
      </c>
      <c r="H152" s="183">
        <v>0.6</v>
      </c>
      <c r="I152" s="183">
        <v>16.2</v>
      </c>
      <c r="J152" s="185">
        <v>77.8</v>
      </c>
      <c r="K152" s="43"/>
      <c r="L152" s="42">
        <v>9.9120000000000008</v>
      </c>
    </row>
    <row r="153" spans="1:12" ht="15" x14ac:dyDescent="0.25">
      <c r="A153" s="23"/>
      <c r="B153" s="15"/>
      <c r="C153" s="11"/>
      <c r="D153" s="7" t="s">
        <v>32</v>
      </c>
      <c r="E153" s="161" t="s">
        <v>44</v>
      </c>
      <c r="F153" s="173">
        <v>20</v>
      </c>
      <c r="G153" s="183">
        <v>0.7</v>
      </c>
      <c r="H153" s="183">
        <v>0.1</v>
      </c>
      <c r="I153" s="183">
        <v>9.4</v>
      </c>
      <c r="J153" s="188">
        <v>41.3</v>
      </c>
      <c r="K153" s="43"/>
      <c r="L153" s="42">
        <v>9.8000000000000007</v>
      </c>
    </row>
    <row r="154" spans="1:12" ht="15" x14ac:dyDescent="0.25">
      <c r="A154" s="23"/>
      <c r="B154" s="15"/>
      <c r="C154" s="11"/>
      <c r="D154" s="6"/>
      <c r="E154" s="41"/>
      <c r="F154" s="42"/>
      <c r="G154" s="42"/>
      <c r="H154" s="42"/>
      <c r="I154" s="42"/>
      <c r="J154" s="42"/>
      <c r="K154" s="43"/>
      <c r="L154" s="42"/>
    </row>
    <row r="155" spans="1:12" ht="15" x14ac:dyDescent="0.25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560</v>
      </c>
      <c r="G156" s="19">
        <f t="shared" ref="G156:J156" si="72">SUM(G147:G155)</f>
        <v>31.999999999999996</v>
      </c>
      <c r="H156" s="19">
        <f t="shared" si="72"/>
        <v>24.400000000000006</v>
      </c>
      <c r="I156" s="19">
        <f t="shared" si="72"/>
        <v>96.100000000000009</v>
      </c>
      <c r="J156" s="19">
        <f t="shared" si="72"/>
        <v>731.59999999999991</v>
      </c>
      <c r="K156" s="25"/>
      <c r="L156" s="19">
        <f t="shared" ref="L156" si="73">SUM(L147:L155)</f>
        <v>120.619855</v>
      </c>
    </row>
    <row r="157" spans="1:12" ht="15.75" thickBot="1" x14ac:dyDescent="0.25">
      <c r="A157" s="29">
        <f>A139</f>
        <v>2</v>
      </c>
      <c r="B157" s="30">
        <f>B139</f>
        <v>3</v>
      </c>
      <c r="C157" s="205" t="s">
        <v>4</v>
      </c>
      <c r="D157" s="206"/>
      <c r="E157" s="31"/>
      <c r="F157" s="32">
        <f>F146+F156</f>
        <v>1180</v>
      </c>
      <c r="G157" s="32">
        <f t="shared" ref="G157" si="74">G146+G156</f>
        <v>57.499999999999993</v>
      </c>
      <c r="H157" s="32">
        <f t="shared" ref="H157" si="75">H146+H156</f>
        <v>48.300000000000011</v>
      </c>
      <c r="I157" s="32">
        <f t="shared" ref="I157" si="76">I146+I156</f>
        <v>172.5</v>
      </c>
      <c r="J157" s="32">
        <f t="shared" ref="J157:L157" si="77">J146+J156</f>
        <v>1353.8</v>
      </c>
      <c r="K157" s="32"/>
      <c r="L157" s="32">
        <f t="shared" si="77"/>
        <v>283.682545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161" t="s">
        <v>74</v>
      </c>
      <c r="F158" s="88" t="s">
        <v>125</v>
      </c>
      <c r="G158" s="189">
        <v>2.2999999999999998</v>
      </c>
      <c r="H158" s="189">
        <v>7.4</v>
      </c>
      <c r="I158" s="189">
        <v>14.5</v>
      </c>
      <c r="J158" s="197">
        <v>133.80000000000001</v>
      </c>
      <c r="K158" s="40"/>
      <c r="L158" s="160">
        <v>11.425000000000001</v>
      </c>
    </row>
    <row r="159" spans="1:12" ht="15" x14ac:dyDescent="0.25">
      <c r="A159" s="23"/>
      <c r="B159" s="15"/>
      <c r="C159" s="11"/>
      <c r="D159" s="6"/>
      <c r="E159" s="161" t="s">
        <v>118</v>
      </c>
      <c r="F159" s="169" t="s">
        <v>126</v>
      </c>
      <c r="G159" s="189">
        <v>13.5</v>
      </c>
      <c r="H159" s="189">
        <v>10.8</v>
      </c>
      <c r="I159" s="190">
        <v>31.2</v>
      </c>
      <c r="J159" s="197">
        <v>276</v>
      </c>
      <c r="K159" s="43"/>
      <c r="L159" s="160">
        <v>104.22269200000001</v>
      </c>
    </row>
    <row r="160" spans="1:12" ht="15" x14ac:dyDescent="0.25">
      <c r="A160" s="23"/>
      <c r="B160" s="15"/>
      <c r="C160" s="11"/>
      <c r="D160" s="7" t="s">
        <v>22</v>
      </c>
      <c r="E160" s="162" t="s">
        <v>119</v>
      </c>
      <c r="F160" s="169">
        <v>200</v>
      </c>
      <c r="G160" s="190">
        <v>0.2</v>
      </c>
      <c r="H160" s="190">
        <v>0</v>
      </c>
      <c r="I160" s="190">
        <v>15</v>
      </c>
      <c r="J160" s="198">
        <v>60.8</v>
      </c>
      <c r="K160" s="43"/>
      <c r="L160" s="160">
        <v>3.6120000000000001</v>
      </c>
    </row>
    <row r="161" spans="1:12" ht="15" x14ac:dyDescent="0.25">
      <c r="A161" s="23"/>
      <c r="B161" s="15"/>
      <c r="C161" s="11"/>
      <c r="D161" s="7" t="s">
        <v>23</v>
      </c>
      <c r="E161" s="162" t="s">
        <v>120</v>
      </c>
      <c r="F161" s="169">
        <v>100</v>
      </c>
      <c r="G161" s="131">
        <v>0.4</v>
      </c>
      <c r="H161" s="131">
        <v>0</v>
      </c>
      <c r="I161" s="189">
        <v>14.4</v>
      </c>
      <c r="J161" s="197">
        <v>59.2</v>
      </c>
      <c r="K161" s="43"/>
      <c r="L161" s="160">
        <v>38.799999999999997</v>
      </c>
    </row>
    <row r="162" spans="1:12" ht="15" x14ac:dyDescent="0.25">
      <c r="A162" s="23"/>
      <c r="B162" s="15"/>
      <c r="C162" s="11"/>
      <c r="D162" s="7" t="s">
        <v>24</v>
      </c>
      <c r="E162" s="41"/>
      <c r="F162" s="42"/>
      <c r="G162" s="42"/>
      <c r="H162" s="42"/>
      <c r="I162" s="42"/>
      <c r="J162" s="42"/>
      <c r="K162" s="43"/>
      <c r="L162" s="42"/>
    </row>
    <row r="163" spans="1:12" ht="15" x14ac:dyDescent="0.25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5" x14ac:dyDescent="0.25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5.75" thickBot="1" x14ac:dyDescent="0.3">
      <c r="A165" s="24"/>
      <c r="B165" s="17"/>
      <c r="C165" s="8"/>
      <c r="D165" s="18" t="s">
        <v>33</v>
      </c>
      <c r="E165" s="9"/>
      <c r="F165" s="19">
        <f>SUM(F158:F164)</f>
        <v>300</v>
      </c>
      <c r="G165" s="19">
        <f t="shared" ref="G165:J165" si="78">SUM(G158:G164)</f>
        <v>16.399999999999999</v>
      </c>
      <c r="H165" s="19">
        <f t="shared" si="78"/>
        <v>18.200000000000003</v>
      </c>
      <c r="I165" s="19">
        <f t="shared" si="78"/>
        <v>75.100000000000009</v>
      </c>
      <c r="J165" s="19">
        <f t="shared" si="78"/>
        <v>529.80000000000007</v>
      </c>
      <c r="K165" s="25"/>
      <c r="L165" s="19">
        <f t="shared" ref="L165" si="79">SUM(L158:L164)</f>
        <v>158.05969199999998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161" t="s">
        <v>121</v>
      </c>
      <c r="F166" s="67">
        <v>80</v>
      </c>
      <c r="G166" s="191">
        <v>0.7</v>
      </c>
      <c r="H166" s="191">
        <v>4.2</v>
      </c>
      <c r="I166" s="192">
        <v>8.8000000000000007</v>
      </c>
      <c r="J166" s="68">
        <v>75.8</v>
      </c>
      <c r="K166" s="43"/>
      <c r="L166" s="42">
        <v>15.7464</v>
      </c>
    </row>
    <row r="167" spans="1:12" ht="15" x14ac:dyDescent="0.25">
      <c r="A167" s="23"/>
      <c r="B167" s="15"/>
      <c r="C167" s="11"/>
      <c r="D167" s="7" t="s">
        <v>27</v>
      </c>
      <c r="E167" s="161" t="s">
        <v>122</v>
      </c>
      <c r="F167" s="171" t="s">
        <v>48</v>
      </c>
      <c r="G167" s="193">
        <v>5.8</v>
      </c>
      <c r="H167" s="193">
        <v>6.5</v>
      </c>
      <c r="I167" s="193">
        <v>12</v>
      </c>
      <c r="J167" s="199">
        <v>129.69999999999999</v>
      </c>
      <c r="K167" s="43"/>
      <c r="L167" s="42">
        <v>26.798160000000003</v>
      </c>
    </row>
    <row r="168" spans="1:12" ht="15" x14ac:dyDescent="0.25">
      <c r="A168" s="23"/>
      <c r="B168" s="15"/>
      <c r="C168" s="11"/>
      <c r="D168" s="7" t="s">
        <v>28</v>
      </c>
      <c r="E168" s="162" t="s">
        <v>123</v>
      </c>
      <c r="F168" s="172">
        <v>100</v>
      </c>
      <c r="G168" s="194">
        <v>11.9</v>
      </c>
      <c r="H168" s="194">
        <v>10.9</v>
      </c>
      <c r="I168" s="195">
        <v>3.7</v>
      </c>
      <c r="J168" s="197">
        <v>160.5</v>
      </c>
      <c r="K168" s="43"/>
      <c r="L168" s="42">
        <v>50.941870000000002</v>
      </c>
    </row>
    <row r="169" spans="1:12" ht="15" x14ac:dyDescent="0.25">
      <c r="A169" s="23"/>
      <c r="B169" s="15"/>
      <c r="C169" s="11"/>
      <c r="D169" s="7" t="s">
        <v>29</v>
      </c>
      <c r="E169" s="162" t="s">
        <v>105</v>
      </c>
      <c r="F169" s="172">
        <v>150</v>
      </c>
      <c r="G169" s="195">
        <v>3.2</v>
      </c>
      <c r="H169" s="195">
        <v>2.8</v>
      </c>
      <c r="I169" s="195">
        <v>34.299999999999997</v>
      </c>
      <c r="J169" s="197">
        <v>175.2</v>
      </c>
      <c r="K169" s="43"/>
      <c r="L169" s="42">
        <v>8.7539999999999996</v>
      </c>
    </row>
    <row r="170" spans="1:12" ht="15" x14ac:dyDescent="0.25">
      <c r="A170" s="23"/>
      <c r="B170" s="15"/>
      <c r="C170" s="11"/>
      <c r="D170" s="7" t="s">
        <v>30</v>
      </c>
      <c r="E170" s="162" t="s">
        <v>124</v>
      </c>
      <c r="F170" s="172">
        <v>200</v>
      </c>
      <c r="G170" s="195">
        <v>0.9</v>
      </c>
      <c r="H170" s="195">
        <v>0</v>
      </c>
      <c r="I170" s="196">
        <v>31.3</v>
      </c>
      <c r="J170" s="197">
        <v>128.80000000000001</v>
      </c>
      <c r="K170" s="43"/>
      <c r="L170" s="42">
        <v>13.39</v>
      </c>
    </row>
    <row r="171" spans="1:12" ht="15" x14ac:dyDescent="0.25">
      <c r="A171" s="23"/>
      <c r="B171" s="15"/>
      <c r="C171" s="11"/>
      <c r="D171" s="7" t="s">
        <v>31</v>
      </c>
      <c r="E171" s="161" t="s">
        <v>43</v>
      </c>
      <c r="F171" s="172">
        <v>40</v>
      </c>
      <c r="G171" s="196">
        <v>2</v>
      </c>
      <c r="H171" s="196">
        <v>0.6</v>
      </c>
      <c r="I171" s="196">
        <v>16.2</v>
      </c>
      <c r="J171" s="198">
        <v>77.8</v>
      </c>
      <c r="K171" s="43"/>
      <c r="L171" s="42">
        <v>3.9676</v>
      </c>
    </row>
    <row r="172" spans="1:12" ht="15" x14ac:dyDescent="0.25">
      <c r="A172" s="23"/>
      <c r="B172" s="15"/>
      <c r="C172" s="11"/>
      <c r="D172" s="7" t="s">
        <v>32</v>
      </c>
      <c r="E172" s="162" t="s">
        <v>44</v>
      </c>
      <c r="F172" s="173">
        <v>20</v>
      </c>
      <c r="G172" s="196">
        <v>0.7</v>
      </c>
      <c r="H172" s="196">
        <v>0.1</v>
      </c>
      <c r="I172" s="196">
        <v>9.4</v>
      </c>
      <c r="J172" s="200">
        <v>41.3</v>
      </c>
      <c r="K172" s="43"/>
      <c r="L172" s="42">
        <v>3.65</v>
      </c>
    </row>
    <row r="173" spans="1:12" ht="15" x14ac:dyDescent="0.25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5" x14ac:dyDescent="0.25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590</v>
      </c>
      <c r="G175" s="19">
        <f t="shared" ref="G175:J175" si="80">SUM(G166:G174)</f>
        <v>25.199999999999996</v>
      </c>
      <c r="H175" s="19">
        <f t="shared" si="80"/>
        <v>25.100000000000005</v>
      </c>
      <c r="I175" s="19">
        <f t="shared" si="80"/>
        <v>115.7</v>
      </c>
      <c r="J175" s="19">
        <f t="shared" si="80"/>
        <v>789.09999999999991</v>
      </c>
      <c r="K175" s="25"/>
      <c r="L175" s="19">
        <f t="shared" ref="L175" si="81">SUM(L166:L174)</f>
        <v>123.24803000000003</v>
      </c>
    </row>
    <row r="176" spans="1:12" ht="15.75" thickBot="1" x14ac:dyDescent="0.25">
      <c r="A176" s="29">
        <f>A158</f>
        <v>2</v>
      </c>
      <c r="B176" s="30">
        <f>B158</f>
        <v>4</v>
      </c>
      <c r="C176" s="205" t="s">
        <v>4</v>
      </c>
      <c r="D176" s="206"/>
      <c r="E176" s="31"/>
      <c r="F176" s="32">
        <f>F165+F175</f>
        <v>890</v>
      </c>
      <c r="G176" s="32">
        <f t="shared" ref="G176" si="82">G165+G175</f>
        <v>41.599999999999994</v>
      </c>
      <c r="H176" s="32">
        <f t="shared" ref="H176" si="83">H165+H175</f>
        <v>43.300000000000011</v>
      </c>
      <c r="I176" s="32">
        <f t="shared" ref="I176" si="84">I165+I175</f>
        <v>190.8</v>
      </c>
      <c r="J176" s="32">
        <f t="shared" ref="J176:L176" si="85">J165+J175</f>
        <v>1318.9</v>
      </c>
      <c r="K176" s="32"/>
      <c r="L176" s="32">
        <f t="shared" si="85"/>
        <v>281.30772200000001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162" t="s">
        <v>90</v>
      </c>
      <c r="F177" s="88">
        <v>60</v>
      </c>
      <c r="G177" s="189">
        <v>0.5</v>
      </c>
      <c r="H177" s="189">
        <v>0.1</v>
      </c>
      <c r="I177" s="189">
        <v>1</v>
      </c>
      <c r="J177" s="197">
        <v>6.9</v>
      </c>
      <c r="K177" s="40"/>
      <c r="L177" s="39">
        <v>10.6312</v>
      </c>
    </row>
    <row r="178" spans="1:12" ht="15" x14ac:dyDescent="0.25">
      <c r="A178" s="23"/>
      <c r="B178" s="15"/>
      <c r="C178" s="11"/>
      <c r="D178" s="6"/>
      <c r="E178" s="161" t="s">
        <v>92</v>
      </c>
      <c r="F178" s="169">
        <v>90</v>
      </c>
      <c r="G178" s="189">
        <v>14</v>
      </c>
      <c r="H178" s="189">
        <v>11.6</v>
      </c>
      <c r="I178" s="190">
        <v>13</v>
      </c>
      <c r="J178" s="197">
        <v>212.4</v>
      </c>
      <c r="K178" s="43"/>
      <c r="L178" s="42">
        <v>60.450070000000004</v>
      </c>
    </row>
    <row r="179" spans="1:12" ht="15" x14ac:dyDescent="0.25">
      <c r="A179" s="23"/>
      <c r="B179" s="15"/>
      <c r="C179" s="11"/>
      <c r="D179" s="7" t="s">
        <v>22</v>
      </c>
      <c r="E179" s="162" t="s">
        <v>55</v>
      </c>
      <c r="F179" s="169">
        <v>150</v>
      </c>
      <c r="G179" s="190">
        <v>3.3</v>
      </c>
      <c r="H179" s="190">
        <v>4.4000000000000004</v>
      </c>
      <c r="I179" s="190">
        <v>23.5</v>
      </c>
      <c r="J179" s="198">
        <v>147</v>
      </c>
      <c r="K179" s="43"/>
      <c r="L179" s="42">
        <v>15.22086</v>
      </c>
    </row>
    <row r="180" spans="1:12" ht="15" x14ac:dyDescent="0.25">
      <c r="A180" s="23"/>
      <c r="B180" s="15"/>
      <c r="C180" s="11"/>
      <c r="D180" s="7" t="s">
        <v>23</v>
      </c>
      <c r="E180" s="161" t="s">
        <v>76</v>
      </c>
      <c r="F180" s="169">
        <v>200</v>
      </c>
      <c r="G180" s="131">
        <v>0.7</v>
      </c>
      <c r="H180" s="131">
        <v>0.1</v>
      </c>
      <c r="I180" s="189">
        <v>19.8</v>
      </c>
      <c r="J180" s="197">
        <v>82.9</v>
      </c>
      <c r="K180" s="43"/>
      <c r="L180" s="42">
        <v>8.8689999999999998</v>
      </c>
    </row>
    <row r="181" spans="1:12" ht="15" x14ac:dyDescent="0.25">
      <c r="A181" s="23"/>
      <c r="B181" s="15"/>
      <c r="C181" s="11"/>
      <c r="D181" s="7" t="s">
        <v>24</v>
      </c>
      <c r="E181" s="162" t="s">
        <v>44</v>
      </c>
      <c r="F181" s="170">
        <v>20</v>
      </c>
      <c r="G181" s="201">
        <v>0.7</v>
      </c>
      <c r="H181" s="201">
        <v>0.1</v>
      </c>
      <c r="I181" s="201">
        <v>9.4</v>
      </c>
      <c r="J181" s="199">
        <v>41.3</v>
      </c>
      <c r="K181" s="43"/>
      <c r="L181" s="42">
        <v>1.1283999999999998</v>
      </c>
    </row>
    <row r="182" spans="1:12" ht="15" x14ac:dyDescent="0.25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43"/>
      <c r="L182" s="42">
        <v>0.74984000000000006</v>
      </c>
    </row>
    <row r="183" spans="1:12" ht="15" x14ac:dyDescent="0.25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 thickBot="1" x14ac:dyDescent="0.3">
      <c r="A184" s="24"/>
      <c r="B184" s="17"/>
      <c r="C184" s="8"/>
      <c r="D184" s="18" t="s">
        <v>33</v>
      </c>
      <c r="E184" s="9"/>
      <c r="F184" s="19">
        <f>SUM(F177:F183)</f>
        <v>520</v>
      </c>
      <c r="G184" s="19">
        <f t="shared" ref="G184:J184" si="86">SUM(G177:G183)</f>
        <v>19.2</v>
      </c>
      <c r="H184" s="19">
        <f t="shared" si="86"/>
        <v>16.300000000000004</v>
      </c>
      <c r="I184" s="19">
        <f t="shared" si="86"/>
        <v>66.7</v>
      </c>
      <c r="J184" s="19">
        <f t="shared" si="86"/>
        <v>490.50000000000006</v>
      </c>
      <c r="K184" s="25"/>
      <c r="L184" s="19">
        <f t="shared" ref="L184" si="87">SUM(L177:L183)</f>
        <v>97.04937000000001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162" t="s">
        <v>127</v>
      </c>
      <c r="F185" s="67">
        <v>80</v>
      </c>
      <c r="G185" s="191">
        <v>4.5999999999999996</v>
      </c>
      <c r="H185" s="191">
        <v>9.8000000000000007</v>
      </c>
      <c r="I185" s="192">
        <v>6.5</v>
      </c>
      <c r="J185" s="68">
        <v>132.6</v>
      </c>
      <c r="K185" s="43"/>
      <c r="L185" s="42">
        <v>18.146799999999999</v>
      </c>
    </row>
    <row r="186" spans="1:12" ht="15" x14ac:dyDescent="0.25">
      <c r="A186" s="23"/>
      <c r="B186" s="15"/>
      <c r="C186" s="11"/>
      <c r="D186" s="7" t="s">
        <v>27</v>
      </c>
      <c r="E186" s="161" t="s">
        <v>128</v>
      </c>
      <c r="F186" s="171" t="s">
        <v>48</v>
      </c>
      <c r="G186" s="193">
        <v>4.0999999999999996</v>
      </c>
      <c r="H186" s="193">
        <v>5.2</v>
      </c>
      <c r="I186" s="193">
        <v>12.5</v>
      </c>
      <c r="J186" s="199">
        <v>113.2</v>
      </c>
      <c r="K186" s="43"/>
      <c r="L186" s="42">
        <v>40.157820000000001</v>
      </c>
    </row>
    <row r="187" spans="1:12" ht="15" x14ac:dyDescent="0.25">
      <c r="A187" s="23"/>
      <c r="B187" s="15"/>
      <c r="C187" s="11"/>
      <c r="D187" s="7" t="s">
        <v>28</v>
      </c>
      <c r="E187" s="162" t="s">
        <v>129</v>
      </c>
      <c r="F187" s="172">
        <v>200</v>
      </c>
      <c r="G187" s="194">
        <v>11.8</v>
      </c>
      <c r="H187" s="194">
        <v>13.5</v>
      </c>
      <c r="I187" s="195">
        <v>32.5</v>
      </c>
      <c r="J187" s="197">
        <v>298.7</v>
      </c>
      <c r="K187" s="43"/>
      <c r="L187" s="42">
        <v>73.419839999999994</v>
      </c>
    </row>
    <row r="188" spans="1:12" ht="15" x14ac:dyDescent="0.25">
      <c r="A188" s="23"/>
      <c r="B188" s="15"/>
      <c r="C188" s="11"/>
      <c r="D188" s="7" t="s">
        <v>29</v>
      </c>
      <c r="E188" s="161"/>
      <c r="F188" s="172"/>
      <c r="G188" s="195"/>
      <c r="H188" s="195"/>
      <c r="I188" s="195"/>
      <c r="J188" s="197"/>
      <c r="K188" s="43"/>
      <c r="L188" s="42"/>
    </row>
    <row r="189" spans="1:12" ht="15" x14ac:dyDescent="0.25">
      <c r="A189" s="23"/>
      <c r="B189" s="15"/>
      <c r="C189" s="11"/>
      <c r="D189" s="7" t="s">
        <v>30</v>
      </c>
      <c r="E189" s="161" t="s">
        <v>51</v>
      </c>
      <c r="F189" s="172">
        <v>200</v>
      </c>
      <c r="G189" s="195">
        <v>0.3</v>
      </c>
      <c r="H189" s="195">
        <v>0.2</v>
      </c>
      <c r="I189" s="195">
        <v>21.5</v>
      </c>
      <c r="J189" s="197">
        <v>89</v>
      </c>
      <c r="K189" s="43"/>
      <c r="L189" s="42">
        <v>9.3699999999999992</v>
      </c>
    </row>
    <row r="190" spans="1:12" ht="15" x14ac:dyDescent="0.25">
      <c r="A190" s="23"/>
      <c r="B190" s="15"/>
      <c r="C190" s="11"/>
      <c r="D190" s="7" t="s">
        <v>31</v>
      </c>
      <c r="E190" s="162" t="s">
        <v>44</v>
      </c>
      <c r="F190" s="172">
        <v>20</v>
      </c>
      <c r="G190" s="196">
        <v>0.7</v>
      </c>
      <c r="H190" s="196">
        <v>0.1</v>
      </c>
      <c r="I190" s="196">
        <v>9.4</v>
      </c>
      <c r="J190" s="198">
        <v>41.3</v>
      </c>
      <c r="K190" s="43"/>
      <c r="L190" s="42">
        <v>3.64</v>
      </c>
    </row>
    <row r="191" spans="1:12" ht="15" x14ac:dyDescent="0.25">
      <c r="A191" s="23"/>
      <c r="B191" s="15"/>
      <c r="C191" s="11"/>
      <c r="D191" s="7" t="s">
        <v>32</v>
      </c>
      <c r="E191" s="162" t="s">
        <v>88</v>
      </c>
      <c r="F191" s="172">
        <v>40</v>
      </c>
      <c r="G191" s="195">
        <v>2</v>
      </c>
      <c r="H191" s="195">
        <v>0.6</v>
      </c>
      <c r="I191" s="196">
        <v>16.2</v>
      </c>
      <c r="J191" s="197">
        <v>77.8</v>
      </c>
      <c r="K191" s="43"/>
      <c r="L191" s="42">
        <v>3.58</v>
      </c>
    </row>
    <row r="192" spans="1:12" ht="15" x14ac:dyDescent="0.25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5" x14ac:dyDescent="0.25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540</v>
      </c>
      <c r="G194" s="19">
        <f t="shared" ref="G194:J194" si="88">SUM(G185:G193)</f>
        <v>23.5</v>
      </c>
      <c r="H194" s="19">
        <f t="shared" si="88"/>
        <v>29.400000000000002</v>
      </c>
      <c r="I194" s="19">
        <f t="shared" si="88"/>
        <v>98.600000000000009</v>
      </c>
      <c r="J194" s="19">
        <f t="shared" si="88"/>
        <v>752.59999999999991</v>
      </c>
      <c r="K194" s="25"/>
      <c r="L194" s="19">
        <f t="shared" ref="L194" si="89">SUM(L185:L193)</f>
        <v>148.31446</v>
      </c>
    </row>
    <row r="195" spans="1:12" ht="15" x14ac:dyDescent="0.2">
      <c r="A195" s="29">
        <f>A177</f>
        <v>2</v>
      </c>
      <c r="B195" s="30">
        <f>B177</f>
        <v>5</v>
      </c>
      <c r="C195" s="205" t="s">
        <v>4</v>
      </c>
      <c r="D195" s="206"/>
      <c r="E195" s="31"/>
      <c r="F195" s="32">
        <f>F184+F194</f>
        <v>1060</v>
      </c>
      <c r="G195" s="32">
        <f t="shared" ref="G195" si="90">G184+G194</f>
        <v>42.7</v>
      </c>
      <c r="H195" s="32">
        <f t="shared" ref="H195" si="91">H184+H194</f>
        <v>45.7</v>
      </c>
      <c r="I195" s="32">
        <f t="shared" ref="I195" si="92">I184+I194</f>
        <v>165.3</v>
      </c>
      <c r="J195" s="32">
        <f t="shared" ref="J195:L195" si="93">J184+J194</f>
        <v>1243.0999999999999</v>
      </c>
      <c r="K195" s="32"/>
      <c r="L195" s="32">
        <f t="shared" si="93"/>
        <v>245.36383000000001</v>
      </c>
    </row>
    <row r="196" spans="1:12" x14ac:dyDescent="0.2">
      <c r="A196" s="27"/>
      <c r="B196" s="28"/>
      <c r="C196" s="207" t="s">
        <v>5</v>
      </c>
      <c r="D196" s="207"/>
      <c r="E196" s="207"/>
      <c r="F196" s="34">
        <f>(F24+F43+F62+F81+F100+F119+F138+F157+F176+F195)/(IF(F24=0,0,1)+IF(F43=0,0,1)+IF(F62=0,0,1)+IF(F81=0,0,1)+IF(F100=0,0,1)+IF(F119=0,0,1)+IF(F138=0,0,1)+IF(F157=0,0,1)+IF(F176=0,0,1)+IF(F195=0,0,1))</f>
        <v>1089.5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42.59</v>
      </c>
      <c r="H196" s="34">
        <f t="shared" si="94"/>
        <v>43.36</v>
      </c>
      <c r="I196" s="34">
        <f t="shared" si="94"/>
        <v>186.49999999999997</v>
      </c>
      <c r="J196" s="34">
        <f t="shared" si="94"/>
        <v>1305.8599999999999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247.77759391000001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2023-10-16T05:41:39Z</cp:lastPrinted>
  <dcterms:created xsi:type="dcterms:W3CDTF">2022-05-16T14:23:56Z</dcterms:created>
  <dcterms:modified xsi:type="dcterms:W3CDTF">2024-09-10T12:15:32Z</dcterms:modified>
</cp:coreProperties>
</file>